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G:\manzinetworks-tyroo-dgm-etc related stuff\"/>
    </mc:Choice>
  </mc:AlternateContent>
  <xr:revisionPtr revIDLastSave="0" documentId="13_ncr:1_{313AC983-4EC7-45DE-8953-489FB2EC0B64}" xr6:coauthVersionLast="47" xr6:coauthVersionMax="47" xr10:uidLastSave="{00000000-0000-0000-0000-000000000000}"/>
  <bookViews>
    <workbookView xWindow="-110" yWindow="-110" windowWidth="19420" windowHeight="10300" tabRatio="884" firstSheet="1" activeTab="1" xr2:uid="{00000000-000D-0000-FFFF-FFFF00000000}"/>
  </bookViews>
  <sheets>
    <sheet name="GST-Monthwise" sheetId="47" r:id="rId1"/>
    <sheet name="HOME" sheetId="1" r:id="rId2"/>
    <sheet name="Dial-Star" sheetId="52" r:id="rId3"/>
    <sheet name="Bizvin" sheetId="7" r:id="rId4"/>
    <sheet name="Bizvin Media" sheetId="76" r:id="rId5"/>
    <sheet name="FRODO Media" sheetId="71" r:id="rId6"/>
    <sheet name="Appmontize" sheetId="67" r:id="rId7"/>
    <sheet name="Silver-Push" sheetId="66" r:id="rId8"/>
    <sheet name="Quanta-Fi" sheetId="72" r:id="rId9"/>
    <sheet name="Brands-In-Motion" sheetId="73" r:id="rId10"/>
    <sheet name="THOUGHTPIXELS" sheetId="75" r:id="rId11"/>
    <sheet name="SVG+DGM" sheetId="8" r:id="rId12"/>
    <sheet name="SVG-INDIA" sheetId="69" r:id="rId13"/>
    <sheet name="Affle International" sheetId="70" r:id="rId14"/>
    <sheet name="Be-Digitech" sheetId="61" r:id="rId15"/>
    <sheet name="XAPADS" sheetId="7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47" l="1"/>
  <c r="M79" i="76" l="1"/>
  <c r="G79" i="76"/>
  <c r="K77" i="76"/>
  <c r="H77" i="76"/>
  <c r="F77" i="76" s="1"/>
  <c r="L77" i="76" s="1"/>
  <c r="K76" i="76"/>
  <c r="H76" i="76"/>
  <c r="F76" i="76"/>
  <c r="L76" i="76" s="1"/>
  <c r="K75" i="76"/>
  <c r="H75" i="76"/>
  <c r="F75" i="76" s="1"/>
  <c r="L75" i="76" s="1"/>
  <c r="K74" i="76"/>
  <c r="H74" i="76"/>
  <c r="F74" i="76"/>
  <c r="L74" i="76" s="1"/>
  <c r="K73" i="76"/>
  <c r="H73" i="76"/>
  <c r="F73" i="76" s="1"/>
  <c r="L73" i="76" s="1"/>
  <c r="K72" i="76"/>
  <c r="H72" i="76"/>
  <c r="F72" i="76"/>
  <c r="L72" i="76" s="1"/>
  <c r="K71" i="76"/>
  <c r="H71" i="76"/>
  <c r="F71" i="76" s="1"/>
  <c r="L71" i="76" s="1"/>
  <c r="K70" i="76"/>
  <c r="H70" i="76"/>
  <c r="F70" i="76"/>
  <c r="L70" i="76" s="1"/>
  <c r="K69" i="76"/>
  <c r="H69" i="76"/>
  <c r="F69" i="76" s="1"/>
  <c r="L69" i="76" s="1"/>
  <c r="K68" i="76"/>
  <c r="H68" i="76"/>
  <c r="F68" i="76"/>
  <c r="L68" i="76" s="1"/>
  <c r="K67" i="76"/>
  <c r="H67" i="76"/>
  <c r="F67" i="76" s="1"/>
  <c r="L67" i="76" s="1"/>
  <c r="K66" i="76"/>
  <c r="H66" i="76"/>
  <c r="F66" i="76"/>
  <c r="L66" i="76" s="1"/>
  <c r="K65" i="76"/>
  <c r="H65" i="76"/>
  <c r="F65" i="76" s="1"/>
  <c r="L65" i="76" s="1"/>
  <c r="K64" i="76"/>
  <c r="H64" i="76"/>
  <c r="F64" i="76"/>
  <c r="L64" i="76" s="1"/>
  <c r="K63" i="76"/>
  <c r="H63" i="76"/>
  <c r="F63" i="76" s="1"/>
  <c r="L63" i="76" s="1"/>
  <c r="K62" i="76"/>
  <c r="H62" i="76"/>
  <c r="F62" i="76"/>
  <c r="L62" i="76" s="1"/>
  <c r="K61" i="76"/>
  <c r="H61" i="76"/>
  <c r="F61" i="76" s="1"/>
  <c r="L61" i="76" s="1"/>
  <c r="K60" i="76"/>
  <c r="H60" i="76"/>
  <c r="F60" i="76"/>
  <c r="L60" i="76" s="1"/>
  <c r="K59" i="76"/>
  <c r="H59" i="76"/>
  <c r="F59" i="76" s="1"/>
  <c r="L59" i="76" s="1"/>
  <c r="K58" i="76"/>
  <c r="H58" i="76"/>
  <c r="F58" i="76"/>
  <c r="L58" i="76" s="1"/>
  <c r="K57" i="76"/>
  <c r="H57" i="76"/>
  <c r="F57" i="76" s="1"/>
  <c r="L57" i="76" s="1"/>
  <c r="K56" i="76"/>
  <c r="H56" i="76"/>
  <c r="F56" i="76"/>
  <c r="L56" i="76" s="1"/>
  <c r="K55" i="76"/>
  <c r="H55" i="76"/>
  <c r="F55" i="76" s="1"/>
  <c r="L55" i="76" s="1"/>
  <c r="K54" i="76"/>
  <c r="H54" i="76"/>
  <c r="F54" i="76"/>
  <c r="L54" i="76" s="1"/>
  <c r="K53" i="76"/>
  <c r="H53" i="76"/>
  <c r="F53" i="76" s="1"/>
  <c r="L53" i="76" s="1"/>
  <c r="K52" i="76"/>
  <c r="H52" i="76"/>
  <c r="F52" i="76"/>
  <c r="L52" i="76" s="1"/>
  <c r="K51" i="76"/>
  <c r="H51" i="76"/>
  <c r="F51" i="76" s="1"/>
  <c r="L51" i="76" s="1"/>
  <c r="K50" i="76"/>
  <c r="H50" i="76"/>
  <c r="F50" i="76"/>
  <c r="L50" i="76" s="1"/>
  <c r="K49" i="76"/>
  <c r="H49" i="76"/>
  <c r="F49" i="76" s="1"/>
  <c r="L49" i="76" s="1"/>
  <c r="K48" i="76"/>
  <c r="H48" i="76"/>
  <c r="F48" i="76"/>
  <c r="L48" i="76" s="1"/>
  <c r="K47" i="76"/>
  <c r="H47" i="76"/>
  <c r="F47" i="76" s="1"/>
  <c r="L47" i="76" s="1"/>
  <c r="K46" i="76"/>
  <c r="H46" i="76"/>
  <c r="F46" i="76"/>
  <c r="L46" i="76" s="1"/>
  <c r="K45" i="76"/>
  <c r="H45" i="76"/>
  <c r="F45" i="76" s="1"/>
  <c r="L45" i="76" s="1"/>
  <c r="K44" i="76"/>
  <c r="H44" i="76"/>
  <c r="F44" i="76"/>
  <c r="L44" i="76" s="1"/>
  <c r="K43" i="76"/>
  <c r="H43" i="76"/>
  <c r="F43" i="76" s="1"/>
  <c r="L43" i="76" s="1"/>
  <c r="K42" i="76"/>
  <c r="H42" i="76"/>
  <c r="F42" i="76"/>
  <c r="L42" i="76" s="1"/>
  <c r="K41" i="76"/>
  <c r="H41" i="76"/>
  <c r="F41" i="76" s="1"/>
  <c r="L41" i="76" s="1"/>
  <c r="K40" i="76"/>
  <c r="H40" i="76"/>
  <c r="F40" i="76"/>
  <c r="L40" i="76" s="1"/>
  <c r="K39" i="76"/>
  <c r="H39" i="76"/>
  <c r="F39" i="76" s="1"/>
  <c r="L39" i="76" s="1"/>
  <c r="K38" i="76"/>
  <c r="H38" i="76"/>
  <c r="F38" i="76"/>
  <c r="L38" i="76" s="1"/>
  <c r="K37" i="76"/>
  <c r="H37" i="76"/>
  <c r="F37" i="76" s="1"/>
  <c r="L37" i="76" s="1"/>
  <c r="K36" i="76"/>
  <c r="H36" i="76"/>
  <c r="F36" i="76"/>
  <c r="L36" i="76" s="1"/>
  <c r="K35" i="76"/>
  <c r="H35" i="76"/>
  <c r="F35" i="76" s="1"/>
  <c r="L35" i="76" s="1"/>
  <c r="K34" i="76"/>
  <c r="H34" i="76"/>
  <c r="F34" i="76"/>
  <c r="L34" i="76" s="1"/>
  <c r="K33" i="76"/>
  <c r="H33" i="76"/>
  <c r="F33" i="76" s="1"/>
  <c r="L33" i="76" s="1"/>
  <c r="K32" i="76"/>
  <c r="H32" i="76"/>
  <c r="F32" i="76"/>
  <c r="L32" i="76" s="1"/>
  <c r="K31" i="76"/>
  <c r="H31" i="76"/>
  <c r="F31" i="76" s="1"/>
  <c r="L31" i="76" s="1"/>
  <c r="K30" i="76"/>
  <c r="H30" i="76"/>
  <c r="F30" i="76"/>
  <c r="L30" i="76" s="1"/>
  <c r="K29" i="76"/>
  <c r="H29" i="76"/>
  <c r="F29" i="76" s="1"/>
  <c r="L29" i="76" s="1"/>
  <c r="K28" i="76"/>
  <c r="H28" i="76"/>
  <c r="F28" i="76"/>
  <c r="L28" i="76" s="1"/>
  <c r="K27" i="76"/>
  <c r="H27" i="76"/>
  <c r="F27" i="76" s="1"/>
  <c r="L27" i="76" s="1"/>
  <c r="K26" i="76"/>
  <c r="H26" i="76"/>
  <c r="F26" i="76"/>
  <c r="L26" i="76" s="1"/>
  <c r="K25" i="76"/>
  <c r="H25" i="76"/>
  <c r="F25" i="76" s="1"/>
  <c r="L25" i="76" s="1"/>
  <c r="K24" i="76"/>
  <c r="H24" i="76"/>
  <c r="F24" i="76"/>
  <c r="L24" i="76" s="1"/>
  <c r="K23" i="76"/>
  <c r="H23" i="76"/>
  <c r="F23" i="76" s="1"/>
  <c r="L23" i="76" s="1"/>
  <c r="K22" i="76"/>
  <c r="H22" i="76"/>
  <c r="F22" i="76"/>
  <c r="L22" i="76" s="1"/>
  <c r="K21" i="76"/>
  <c r="H21" i="76"/>
  <c r="F21" i="76" s="1"/>
  <c r="L21" i="76" s="1"/>
  <c r="K20" i="76"/>
  <c r="H20" i="76"/>
  <c r="F20" i="76"/>
  <c r="L20" i="76" s="1"/>
  <c r="K19" i="76"/>
  <c r="H19" i="76"/>
  <c r="F19" i="76" s="1"/>
  <c r="L19" i="76" s="1"/>
  <c r="K18" i="76"/>
  <c r="H18" i="76"/>
  <c r="F18" i="76"/>
  <c r="L18" i="76" s="1"/>
  <c r="K17" i="76"/>
  <c r="H17" i="76"/>
  <c r="F17" i="76" s="1"/>
  <c r="L17" i="76" s="1"/>
  <c r="K16" i="76"/>
  <c r="H16" i="76"/>
  <c r="F16" i="76"/>
  <c r="L16" i="76" s="1"/>
  <c r="K15" i="76"/>
  <c r="H15" i="76"/>
  <c r="F15" i="76" s="1"/>
  <c r="K14" i="76"/>
  <c r="H14" i="76"/>
  <c r="F14" i="76"/>
  <c r="L14" i="76" s="1"/>
  <c r="K13" i="76"/>
  <c r="H13" i="76"/>
  <c r="F13" i="76" s="1"/>
  <c r="L13" i="76" s="1"/>
  <c r="K12" i="76"/>
  <c r="H12" i="76"/>
  <c r="F12" i="76" s="1"/>
  <c r="L12" i="76" s="1"/>
  <c r="K11" i="76"/>
  <c r="H11" i="76"/>
  <c r="F11" i="76" s="1"/>
  <c r="L11" i="76" s="1"/>
  <c r="K10" i="76"/>
  <c r="H10" i="76"/>
  <c r="F10" i="76"/>
  <c r="K9" i="76"/>
  <c r="H9" i="76"/>
  <c r="F9" i="76" s="1"/>
  <c r="K8" i="76"/>
  <c r="H8" i="76"/>
  <c r="F8" i="76" s="1"/>
  <c r="L8" i="76" s="1"/>
  <c r="K7" i="76"/>
  <c r="H7" i="76"/>
  <c r="F7" i="76" s="1"/>
  <c r="K6" i="76"/>
  <c r="H6" i="76"/>
  <c r="F6" i="76"/>
  <c r="L6" i="76" s="1"/>
  <c r="K5" i="76"/>
  <c r="H5" i="76"/>
  <c r="F5" i="76" s="1"/>
  <c r="L5" i="76" s="1"/>
  <c r="K4" i="76"/>
  <c r="H4" i="76"/>
  <c r="F4" i="76" s="1"/>
  <c r="L4" i="76" s="1"/>
  <c r="K3" i="76"/>
  <c r="H3" i="76"/>
  <c r="F3" i="76" s="1"/>
  <c r="M1" i="76"/>
  <c r="D8" i="1" s="1"/>
  <c r="G1" i="76"/>
  <c r="L9" i="76" l="1"/>
  <c r="H1" i="76"/>
  <c r="L15" i="76"/>
  <c r="K79" i="76"/>
  <c r="L10" i="76"/>
  <c r="L7" i="76"/>
  <c r="L3" i="76"/>
  <c r="F1" i="76"/>
  <c r="B8" i="1" s="1"/>
  <c r="F79" i="76"/>
  <c r="K1" i="76"/>
  <c r="H79" i="76"/>
  <c r="L79" i="76" l="1"/>
  <c r="L1" i="76"/>
  <c r="C8" i="1" s="1"/>
  <c r="E8" i="1" s="1"/>
  <c r="I13" i="47"/>
  <c r="K241" i="47" l="1"/>
  <c r="J241" i="47"/>
  <c r="I241" i="47"/>
  <c r="H241" i="47"/>
  <c r="F241" i="47" s="1"/>
  <c r="L241" i="47" s="1"/>
  <c r="K240" i="47"/>
  <c r="J240" i="47"/>
  <c r="I240" i="47"/>
  <c r="H240" i="47"/>
  <c r="K239" i="47"/>
  <c r="J239" i="47"/>
  <c r="I239" i="47"/>
  <c r="H239" i="47"/>
  <c r="F239" i="47" s="1"/>
  <c r="L239" i="47" s="1"/>
  <c r="K238" i="47"/>
  <c r="J238" i="47"/>
  <c r="I238" i="47"/>
  <c r="H238" i="47"/>
  <c r="K237" i="47"/>
  <c r="J237" i="47"/>
  <c r="I237" i="47"/>
  <c r="H237" i="47"/>
  <c r="K236" i="47"/>
  <c r="J236" i="47"/>
  <c r="I236" i="47"/>
  <c r="H236" i="47"/>
  <c r="F236" i="47" s="1"/>
  <c r="K235" i="47"/>
  <c r="J235" i="47"/>
  <c r="I235" i="47"/>
  <c r="H235" i="47"/>
  <c r="F235" i="47"/>
  <c r="L235" i="47" s="1"/>
  <c r="K234" i="47"/>
  <c r="J234" i="47"/>
  <c r="I234" i="47"/>
  <c r="F234" i="47" s="1"/>
  <c r="L234" i="47" s="1"/>
  <c r="H234" i="47"/>
  <c r="K233" i="47"/>
  <c r="J233" i="47"/>
  <c r="I233" i="47"/>
  <c r="H233" i="47"/>
  <c r="K232" i="47"/>
  <c r="J232" i="47"/>
  <c r="I232" i="47"/>
  <c r="H232" i="47"/>
  <c r="K231" i="47"/>
  <c r="J231" i="47"/>
  <c r="I231" i="47"/>
  <c r="H231" i="47"/>
  <c r="K230" i="47"/>
  <c r="J230" i="47"/>
  <c r="I230" i="47"/>
  <c r="H230" i="47"/>
  <c r="K229" i="47"/>
  <c r="J229" i="47"/>
  <c r="I229" i="47"/>
  <c r="H229" i="47"/>
  <c r="K228" i="47"/>
  <c r="J228" i="47"/>
  <c r="I228" i="47"/>
  <c r="H228" i="47"/>
  <c r="K227" i="47"/>
  <c r="J227" i="47"/>
  <c r="I227" i="47"/>
  <c r="H227" i="47"/>
  <c r="F227" i="47" s="1"/>
  <c r="L227" i="47" s="1"/>
  <c r="K226" i="47"/>
  <c r="J226" i="47"/>
  <c r="I226" i="47"/>
  <c r="H226" i="47"/>
  <c r="K225" i="47"/>
  <c r="J225" i="47"/>
  <c r="I225" i="47"/>
  <c r="H225" i="47"/>
  <c r="F225" i="47" s="1"/>
  <c r="L225" i="47" s="1"/>
  <c r="K224" i="47"/>
  <c r="J224" i="47"/>
  <c r="I224" i="47"/>
  <c r="H224" i="47"/>
  <c r="K223" i="47"/>
  <c r="J223" i="47"/>
  <c r="I223" i="47"/>
  <c r="H223" i="47"/>
  <c r="F223" i="47" s="1"/>
  <c r="L223" i="47" s="1"/>
  <c r="K222" i="47"/>
  <c r="J222" i="47"/>
  <c r="I222" i="47"/>
  <c r="H222" i="47"/>
  <c r="F222" i="47" s="1"/>
  <c r="K221" i="47"/>
  <c r="J221" i="47"/>
  <c r="I221" i="47"/>
  <c r="H221" i="47"/>
  <c r="F221" i="47" s="1"/>
  <c r="K220" i="47"/>
  <c r="J220" i="47"/>
  <c r="I220" i="47"/>
  <c r="H220" i="47"/>
  <c r="K219" i="47"/>
  <c r="J219" i="47"/>
  <c r="I219" i="47"/>
  <c r="H219" i="47"/>
  <c r="F219" i="47" s="1"/>
  <c r="L219" i="47" s="1"/>
  <c r="K218" i="47"/>
  <c r="J218" i="47"/>
  <c r="I218" i="47"/>
  <c r="H218" i="47"/>
  <c r="F218" i="47" s="1"/>
  <c r="K217" i="47"/>
  <c r="J217" i="47"/>
  <c r="I217" i="47"/>
  <c r="H217" i="47"/>
  <c r="F217" i="47" s="1"/>
  <c r="L217" i="47" s="1"/>
  <c r="K216" i="47"/>
  <c r="J216" i="47"/>
  <c r="I216" i="47"/>
  <c r="H216" i="47"/>
  <c r="K215" i="47"/>
  <c r="J215" i="47"/>
  <c r="I215" i="47"/>
  <c r="H215" i="47"/>
  <c r="F215" i="47" s="1"/>
  <c r="L215" i="47" s="1"/>
  <c r="K214" i="47"/>
  <c r="J214" i="47"/>
  <c r="I214" i="47"/>
  <c r="H214" i="47"/>
  <c r="K213" i="47"/>
  <c r="J213" i="47"/>
  <c r="I213" i="47"/>
  <c r="H213" i="47"/>
  <c r="K212" i="47"/>
  <c r="J212" i="47"/>
  <c r="I212" i="47"/>
  <c r="H212" i="47"/>
  <c r="K211" i="47"/>
  <c r="J211" i="47"/>
  <c r="I211" i="47"/>
  <c r="H211" i="47"/>
  <c r="F211" i="47" s="1"/>
  <c r="L211" i="47" s="1"/>
  <c r="K210" i="47"/>
  <c r="J210" i="47"/>
  <c r="I210" i="47"/>
  <c r="H210" i="47"/>
  <c r="F210" i="47" s="1"/>
  <c r="L210" i="47" s="1"/>
  <c r="K209" i="47"/>
  <c r="J209" i="47"/>
  <c r="I209" i="47"/>
  <c r="H209" i="47"/>
  <c r="K208" i="47"/>
  <c r="J208" i="47"/>
  <c r="I208" i="47"/>
  <c r="H208" i="47"/>
  <c r="K207" i="47"/>
  <c r="J207" i="47"/>
  <c r="I207" i="47"/>
  <c r="H207" i="47"/>
  <c r="K206" i="47"/>
  <c r="J206" i="47"/>
  <c r="I206" i="47"/>
  <c r="H206" i="47"/>
  <c r="K205" i="47"/>
  <c r="J205" i="47"/>
  <c r="I205" i="47"/>
  <c r="H205" i="47"/>
  <c r="F205" i="47" s="1"/>
  <c r="L205" i="47" s="1"/>
  <c r="K204" i="47"/>
  <c r="J204" i="47"/>
  <c r="I204" i="47"/>
  <c r="H204" i="47"/>
  <c r="K203" i="47"/>
  <c r="J203" i="47"/>
  <c r="I203" i="47"/>
  <c r="H203" i="47"/>
  <c r="K202" i="47"/>
  <c r="J202" i="47"/>
  <c r="I202" i="47"/>
  <c r="H202" i="47"/>
  <c r="K201" i="47"/>
  <c r="J201" i="47"/>
  <c r="I201" i="47"/>
  <c r="H201" i="47"/>
  <c r="K200" i="47"/>
  <c r="J200" i="47"/>
  <c r="I200" i="47"/>
  <c r="H200" i="47"/>
  <c r="F200" i="47"/>
  <c r="L200" i="47" s="1"/>
  <c r="K199" i="47"/>
  <c r="J199" i="47"/>
  <c r="I199" i="47"/>
  <c r="H199" i="47"/>
  <c r="K198" i="47"/>
  <c r="J198" i="47"/>
  <c r="I198" i="47"/>
  <c r="H198" i="47"/>
  <c r="K197" i="47"/>
  <c r="J197" i="47"/>
  <c r="I197" i="47"/>
  <c r="H197" i="47"/>
  <c r="K196" i="47"/>
  <c r="J196" i="47"/>
  <c r="I196" i="47"/>
  <c r="H196" i="47"/>
  <c r="F196" i="47" s="1"/>
  <c r="L196" i="47" s="1"/>
  <c r="K195" i="47"/>
  <c r="J195" i="47"/>
  <c r="I195" i="47"/>
  <c r="H195" i="47"/>
  <c r="K194" i="47"/>
  <c r="J194" i="47"/>
  <c r="I194" i="47"/>
  <c r="H194" i="47"/>
  <c r="K193" i="47"/>
  <c r="J193" i="47"/>
  <c r="I193" i="47"/>
  <c r="H193" i="47"/>
  <c r="K192" i="47"/>
  <c r="J192" i="47"/>
  <c r="I192" i="47"/>
  <c r="H192" i="47"/>
  <c r="F192" i="47" s="1"/>
  <c r="L192" i="47" s="1"/>
  <c r="K191" i="47"/>
  <c r="J191" i="47"/>
  <c r="I191" i="47"/>
  <c r="H191" i="47"/>
  <c r="K190" i="47"/>
  <c r="J190" i="47"/>
  <c r="I190" i="47"/>
  <c r="H190" i="47"/>
  <c r="K189" i="47"/>
  <c r="J189" i="47"/>
  <c r="I189" i="47"/>
  <c r="H189" i="47"/>
  <c r="K188" i="47"/>
  <c r="J188" i="47"/>
  <c r="I188" i="47"/>
  <c r="H188" i="47"/>
  <c r="F188" i="47" s="1"/>
  <c r="L188" i="47" s="1"/>
  <c r="K187" i="47"/>
  <c r="J187" i="47"/>
  <c r="I187" i="47"/>
  <c r="H187" i="47"/>
  <c r="K186" i="47"/>
  <c r="J186" i="47"/>
  <c r="I186" i="47"/>
  <c r="H186" i="47"/>
  <c r="K185" i="47"/>
  <c r="J185" i="47"/>
  <c r="I185" i="47"/>
  <c r="H185" i="47"/>
  <c r="K184" i="47"/>
  <c r="J184" i="47"/>
  <c r="I184" i="47"/>
  <c r="H184" i="47"/>
  <c r="F184" i="47" s="1"/>
  <c r="L184" i="47" s="1"/>
  <c r="K183" i="47"/>
  <c r="J183" i="47"/>
  <c r="I183" i="47"/>
  <c r="H183" i="47"/>
  <c r="K182" i="47"/>
  <c r="J182" i="47"/>
  <c r="I182" i="47"/>
  <c r="H182" i="47"/>
  <c r="K181" i="47"/>
  <c r="J181" i="47"/>
  <c r="I181" i="47"/>
  <c r="H181" i="47"/>
  <c r="K180" i="47"/>
  <c r="J180" i="47"/>
  <c r="I180" i="47"/>
  <c r="H180" i="47"/>
  <c r="F180" i="47" s="1"/>
  <c r="L180" i="47" s="1"/>
  <c r="K179" i="47"/>
  <c r="J179" i="47"/>
  <c r="I179" i="47"/>
  <c r="H179" i="47"/>
  <c r="K178" i="47"/>
  <c r="J178" i="47"/>
  <c r="I178" i="47"/>
  <c r="H178" i="47"/>
  <c r="K177" i="47"/>
  <c r="J177" i="47"/>
  <c r="I177" i="47"/>
  <c r="H177" i="47"/>
  <c r="K176" i="47"/>
  <c r="J176" i="47"/>
  <c r="I176" i="47"/>
  <c r="H176" i="47"/>
  <c r="F176" i="47"/>
  <c r="L176" i="47" s="1"/>
  <c r="K175" i="47"/>
  <c r="J175" i="47"/>
  <c r="I175" i="47"/>
  <c r="H175" i="47"/>
  <c r="K174" i="47"/>
  <c r="J174" i="47"/>
  <c r="I174" i="47"/>
  <c r="H174" i="47"/>
  <c r="K173" i="47"/>
  <c r="J173" i="47"/>
  <c r="I173" i="47"/>
  <c r="H173" i="47"/>
  <c r="K172" i="47"/>
  <c r="J172" i="47"/>
  <c r="I172" i="47"/>
  <c r="H172" i="47"/>
  <c r="F172" i="47"/>
  <c r="L172" i="47" s="1"/>
  <c r="K171" i="47"/>
  <c r="J171" i="47"/>
  <c r="I171" i="47"/>
  <c r="H171" i="47"/>
  <c r="K170" i="47"/>
  <c r="J170" i="47"/>
  <c r="I170" i="47"/>
  <c r="H170" i="47"/>
  <c r="F4" i="67"/>
  <c r="L4" i="67" s="1"/>
  <c r="H4" i="67"/>
  <c r="K4" i="67"/>
  <c r="H5" i="67"/>
  <c r="F5" i="67" s="1"/>
  <c r="L5" i="67" s="1"/>
  <c r="K5" i="67"/>
  <c r="K3" i="67"/>
  <c r="H3" i="67"/>
  <c r="F3" i="67" s="1"/>
  <c r="L3" i="67" s="1"/>
  <c r="H5" i="71"/>
  <c r="F5" i="71" s="1"/>
  <c r="L5" i="71" s="1"/>
  <c r="K5" i="71"/>
  <c r="H6" i="71"/>
  <c r="F6" i="71" s="1"/>
  <c r="L6" i="71" s="1"/>
  <c r="K6" i="71"/>
  <c r="H7" i="71"/>
  <c r="F7" i="71" s="1"/>
  <c r="L7" i="71" s="1"/>
  <c r="K7" i="71"/>
  <c r="F8" i="71"/>
  <c r="H8" i="71"/>
  <c r="K8" i="71"/>
  <c r="L8" i="71"/>
  <c r="H9" i="71"/>
  <c r="F9" i="71" s="1"/>
  <c r="L9" i="71" s="1"/>
  <c r="K9" i="71"/>
  <c r="H10" i="71"/>
  <c r="F10" i="71" s="1"/>
  <c r="L10" i="71" s="1"/>
  <c r="K10" i="71"/>
  <c r="H11" i="71"/>
  <c r="F11" i="71" s="1"/>
  <c r="L11" i="71" s="1"/>
  <c r="K11" i="71"/>
  <c r="H12" i="71"/>
  <c r="F12" i="71" s="1"/>
  <c r="L12" i="71" s="1"/>
  <c r="K12" i="71"/>
  <c r="H13" i="71"/>
  <c r="F13" i="71" s="1"/>
  <c r="L13" i="71" s="1"/>
  <c r="K13" i="71"/>
  <c r="H14" i="71"/>
  <c r="F14" i="71" s="1"/>
  <c r="L14" i="71" s="1"/>
  <c r="K14" i="71"/>
  <c r="H15" i="71"/>
  <c r="F15" i="71" s="1"/>
  <c r="L15" i="71" s="1"/>
  <c r="K15" i="71"/>
  <c r="H16" i="71"/>
  <c r="F16" i="71" s="1"/>
  <c r="L16" i="71" s="1"/>
  <c r="K16" i="71"/>
  <c r="K4" i="71"/>
  <c r="H4" i="71"/>
  <c r="F4" i="71"/>
  <c r="L4" i="71" s="1"/>
  <c r="H4" i="7"/>
  <c r="F4" i="7" s="1"/>
  <c r="L4" i="7" s="1"/>
  <c r="K4" i="7"/>
  <c r="H5" i="7"/>
  <c r="F5" i="7" s="1"/>
  <c r="K5" i="7"/>
  <c r="H6" i="7"/>
  <c r="F6" i="7" s="1"/>
  <c r="K6" i="7"/>
  <c r="H7" i="7"/>
  <c r="F7" i="7" s="1"/>
  <c r="K7" i="7"/>
  <c r="H8" i="7"/>
  <c r="F8" i="7" s="1"/>
  <c r="L8" i="7" s="1"/>
  <c r="K8" i="7"/>
  <c r="H9" i="7"/>
  <c r="F9" i="7" s="1"/>
  <c r="K9" i="7"/>
  <c r="H10" i="7"/>
  <c r="F10" i="7" s="1"/>
  <c r="K10" i="7"/>
  <c r="H11" i="7"/>
  <c r="F11" i="7" s="1"/>
  <c r="L11" i="7" s="1"/>
  <c r="K11" i="7"/>
  <c r="H12" i="7"/>
  <c r="F12" i="7" s="1"/>
  <c r="K12" i="7"/>
  <c r="H13" i="7"/>
  <c r="F13" i="7" s="1"/>
  <c r="L13" i="7" s="1"/>
  <c r="K13" i="7"/>
  <c r="H14" i="7"/>
  <c r="F14" i="7" s="1"/>
  <c r="K14" i="7"/>
  <c r="H15" i="7"/>
  <c r="F15" i="7" s="1"/>
  <c r="L15" i="7" s="1"/>
  <c r="K15" i="7"/>
  <c r="K3" i="7"/>
  <c r="H3" i="7"/>
  <c r="F3" i="7" s="1"/>
  <c r="H16" i="7"/>
  <c r="F16" i="7" s="1"/>
  <c r="L16" i="7" s="1"/>
  <c r="K16" i="7"/>
  <c r="H17" i="7"/>
  <c r="F17" i="7" s="1"/>
  <c r="K17" i="7"/>
  <c r="H18" i="7"/>
  <c r="F18" i="7" s="1"/>
  <c r="K18" i="7"/>
  <c r="H19" i="7"/>
  <c r="F19" i="7" s="1"/>
  <c r="K19" i="7"/>
  <c r="H20" i="7"/>
  <c r="F20" i="7" s="1"/>
  <c r="K20" i="7"/>
  <c r="H21" i="7"/>
  <c r="F21" i="7" s="1"/>
  <c r="L21" i="7" s="1"/>
  <c r="K21" i="7"/>
  <c r="H22" i="7"/>
  <c r="F22" i="7" s="1"/>
  <c r="L22" i="7" s="1"/>
  <c r="K22" i="7"/>
  <c r="H23" i="7"/>
  <c r="F23" i="7" s="1"/>
  <c r="K23" i="7"/>
  <c r="H24" i="7"/>
  <c r="F24" i="7" s="1"/>
  <c r="K24" i="7"/>
  <c r="H25" i="7"/>
  <c r="F25" i="7" s="1"/>
  <c r="K25" i="7"/>
  <c r="H26" i="7"/>
  <c r="F26" i="7" s="1"/>
  <c r="K26" i="7"/>
  <c r="H27" i="7"/>
  <c r="F27" i="7" s="1"/>
  <c r="K27" i="7"/>
  <c r="F28" i="7"/>
  <c r="L28" i="7" s="1"/>
  <c r="H28" i="7"/>
  <c r="K28" i="7"/>
  <c r="H29" i="7"/>
  <c r="F29" i="7" s="1"/>
  <c r="K29" i="7"/>
  <c r="H30" i="7"/>
  <c r="F30" i="7" s="1"/>
  <c r="K30" i="7"/>
  <c r="H31" i="7"/>
  <c r="F31" i="7" s="1"/>
  <c r="K31" i="7"/>
  <c r="H32" i="7"/>
  <c r="F32" i="7" s="1"/>
  <c r="K32" i="7"/>
  <c r="H33" i="7"/>
  <c r="F33" i="7" s="1"/>
  <c r="K33" i="7"/>
  <c r="F6" i="52"/>
  <c r="M6" i="52" s="1"/>
  <c r="H6" i="52"/>
  <c r="I6" i="52"/>
  <c r="L6" i="52"/>
  <c r="H7" i="52"/>
  <c r="F7" i="52" s="1"/>
  <c r="M7" i="52" s="1"/>
  <c r="I7" i="52"/>
  <c r="L7" i="52"/>
  <c r="F8" i="52"/>
  <c r="H8" i="52"/>
  <c r="I8" i="52"/>
  <c r="L8" i="52"/>
  <c r="M8" i="52" s="1"/>
  <c r="F9" i="52"/>
  <c r="M9" i="52" s="1"/>
  <c r="H9" i="52"/>
  <c r="I9" i="52"/>
  <c r="L9" i="52"/>
  <c r="H10" i="52"/>
  <c r="F10" i="52" s="1"/>
  <c r="M10" i="52" s="1"/>
  <c r="I10" i="52"/>
  <c r="L10" i="52"/>
  <c r="H11" i="52"/>
  <c r="F11" i="52" s="1"/>
  <c r="M11" i="52" s="1"/>
  <c r="I11" i="52"/>
  <c r="L11" i="52"/>
  <c r="H12" i="52"/>
  <c r="F12" i="52" s="1"/>
  <c r="M12" i="52" s="1"/>
  <c r="I12" i="52"/>
  <c r="L12" i="52"/>
  <c r="H13" i="52"/>
  <c r="F13" i="52" s="1"/>
  <c r="M13" i="52" s="1"/>
  <c r="I13" i="52"/>
  <c r="L13" i="52"/>
  <c r="H14" i="52"/>
  <c r="F14" i="52" s="1"/>
  <c r="M14" i="52" s="1"/>
  <c r="I14" i="52"/>
  <c r="L14" i="52"/>
  <c r="F15" i="52"/>
  <c r="M15" i="52" s="1"/>
  <c r="H15" i="52"/>
  <c r="I15" i="52"/>
  <c r="L15" i="52"/>
  <c r="H16" i="52"/>
  <c r="F16" i="52" s="1"/>
  <c r="M16" i="52" s="1"/>
  <c r="I16" i="52"/>
  <c r="L16" i="52"/>
  <c r="H17" i="52"/>
  <c r="F17" i="52" s="1"/>
  <c r="M17" i="52" s="1"/>
  <c r="I17" i="52"/>
  <c r="L17" i="52"/>
  <c r="F18" i="52"/>
  <c r="M18" i="52" s="1"/>
  <c r="H18" i="52"/>
  <c r="I18" i="52"/>
  <c r="L18" i="52"/>
  <c r="F19" i="52"/>
  <c r="M19" i="52" s="1"/>
  <c r="H19" i="52"/>
  <c r="I19" i="52"/>
  <c r="L19" i="52"/>
  <c r="L5" i="52"/>
  <c r="I5" i="52"/>
  <c r="H5" i="52"/>
  <c r="F5" i="52"/>
  <c r="M5" i="52" s="1"/>
  <c r="L4" i="52"/>
  <c r="I4" i="52"/>
  <c r="H4" i="52"/>
  <c r="F4" i="52" s="1"/>
  <c r="M4" i="52" s="1"/>
  <c r="F240" i="47" l="1"/>
  <c r="L240" i="47" s="1"/>
  <c r="F238" i="47"/>
  <c r="L238" i="47" s="1"/>
  <c r="F178" i="47"/>
  <c r="L178" i="47" s="1"/>
  <c r="F170" i="47"/>
  <c r="L170" i="47" s="1"/>
  <c r="F207" i="47"/>
  <c r="L207" i="47" s="1"/>
  <c r="F204" i="47"/>
  <c r="L204" i="47" s="1"/>
  <c r="F208" i="47"/>
  <c r="L208" i="47" s="1"/>
  <c r="F231" i="47"/>
  <c r="L231" i="47" s="1"/>
  <c r="F226" i="47"/>
  <c r="L226" i="47" s="1"/>
  <c r="F171" i="47"/>
  <c r="L222" i="47"/>
  <c r="F177" i="47"/>
  <c r="L177" i="47" s="1"/>
  <c r="F181" i="47"/>
  <c r="L181" i="47" s="1"/>
  <c r="F187" i="47"/>
  <c r="L187" i="47" s="1"/>
  <c r="F189" i="47"/>
  <c r="L189" i="47" s="1"/>
  <c r="F191" i="47"/>
  <c r="L191" i="47" s="1"/>
  <c r="F193" i="47"/>
  <c r="L193" i="47" s="1"/>
  <c r="F206" i="47"/>
  <c r="L206" i="47" s="1"/>
  <c r="F214" i="47"/>
  <c r="L214" i="47" s="1"/>
  <c r="F230" i="47"/>
  <c r="L230" i="47" s="1"/>
  <c r="F232" i="47"/>
  <c r="L232" i="47" s="1"/>
  <c r="F201" i="47"/>
  <c r="L201" i="47" s="1"/>
  <c r="L218" i="47"/>
  <c r="F173" i="47"/>
  <c r="L173" i="47" s="1"/>
  <c r="F185" i="47"/>
  <c r="L185" i="47" s="1"/>
  <c r="F197" i="47"/>
  <c r="L197" i="47" s="1"/>
  <c r="F199" i="47"/>
  <c r="L199" i="47" s="1"/>
  <c r="F203" i="47"/>
  <c r="F179" i="47"/>
  <c r="L179" i="47" s="1"/>
  <c r="F186" i="47"/>
  <c r="L186" i="47" s="1"/>
  <c r="F198" i="47"/>
  <c r="L198" i="47" s="1"/>
  <c r="F220" i="47"/>
  <c r="L220" i="47" s="1"/>
  <c r="F237" i="47"/>
  <c r="L237" i="47" s="1"/>
  <c r="F174" i="47"/>
  <c r="L174" i="47" s="1"/>
  <c r="F183" i="47"/>
  <c r="L183" i="47" s="1"/>
  <c r="F195" i="47"/>
  <c r="L195" i="47" s="1"/>
  <c r="F202" i="47"/>
  <c r="L202" i="47" s="1"/>
  <c r="F212" i="47"/>
  <c r="L212" i="47" s="1"/>
  <c r="F229" i="47"/>
  <c r="L229" i="47" s="1"/>
  <c r="F190" i="47"/>
  <c r="L190" i="47" s="1"/>
  <c r="F209" i="47"/>
  <c r="L209" i="47" s="1"/>
  <c r="F224" i="47"/>
  <c r="L224" i="47" s="1"/>
  <c r="L221" i="47"/>
  <c r="L236" i="47"/>
  <c r="F216" i="47"/>
  <c r="L216" i="47" s="1"/>
  <c r="F233" i="47"/>
  <c r="L233" i="47" s="1"/>
  <c r="L203" i="47"/>
  <c r="L171" i="47"/>
  <c r="F175" i="47"/>
  <c r="L175" i="47" s="1"/>
  <c r="F182" i="47"/>
  <c r="L182" i="47" s="1"/>
  <c r="F194" i="47"/>
  <c r="L194" i="47" s="1"/>
  <c r="F213" i="47"/>
  <c r="L213" i="47" s="1"/>
  <c r="F228" i="47"/>
  <c r="L228" i="47" s="1"/>
  <c r="L10" i="7"/>
  <c r="L23" i="7"/>
  <c r="L5" i="7"/>
  <c r="L14" i="7"/>
  <c r="L31" i="7"/>
  <c r="L30" i="7"/>
  <c r="L9" i="7"/>
  <c r="L32" i="7"/>
  <c r="L17" i="7"/>
  <c r="L26" i="7"/>
  <c r="L7" i="7"/>
  <c r="L6" i="7"/>
  <c r="L27" i="7"/>
  <c r="L20" i="7"/>
  <c r="L25" i="7"/>
  <c r="L19" i="7"/>
  <c r="L3" i="7"/>
  <c r="L18" i="7"/>
  <c r="L24" i="7"/>
  <c r="L33" i="7"/>
  <c r="L29" i="7"/>
  <c r="L12" i="7"/>
  <c r="H6" i="73"/>
  <c r="H7" i="73"/>
  <c r="H8" i="73"/>
  <c r="H9" i="73"/>
  <c r="H10" i="73"/>
  <c r="H11" i="73"/>
  <c r="H12" i="73"/>
  <c r="H13" i="73"/>
  <c r="H14" i="73"/>
  <c r="H15" i="73"/>
  <c r="H16" i="73"/>
  <c r="H17" i="73"/>
  <c r="H18" i="73"/>
  <c r="H19" i="73"/>
  <c r="H20" i="73"/>
  <c r="H21" i="73"/>
  <c r="H22" i="73"/>
  <c r="H23" i="73"/>
  <c r="H24" i="73"/>
  <c r="H25" i="73"/>
  <c r="H26" i="73"/>
  <c r="H27" i="73"/>
  <c r="H28" i="73"/>
  <c r="H29" i="73"/>
  <c r="H30" i="73"/>
  <c r="H31" i="73"/>
  <c r="H32" i="73"/>
  <c r="H33" i="73"/>
  <c r="H34" i="73"/>
  <c r="H35" i="73"/>
  <c r="H36" i="73"/>
  <c r="H37" i="73"/>
  <c r="H38" i="73"/>
  <c r="H39" i="73"/>
  <c r="H40" i="73"/>
  <c r="H41" i="73"/>
  <c r="H42" i="73"/>
  <c r="H43" i="73"/>
  <c r="H44" i="73"/>
  <c r="H45" i="73"/>
  <c r="H46" i="73"/>
  <c r="H47" i="73"/>
  <c r="H48" i="73"/>
  <c r="H49" i="73"/>
  <c r="H50" i="73"/>
  <c r="H51" i="73"/>
  <c r="H52" i="73"/>
  <c r="H53" i="73"/>
  <c r="H54" i="73"/>
  <c r="H55" i="73"/>
  <c r="H56" i="73"/>
  <c r="H57" i="73"/>
  <c r="H58" i="73"/>
  <c r="H59" i="73"/>
  <c r="H60" i="73"/>
  <c r="H61" i="73"/>
  <c r="H62" i="73"/>
  <c r="H63" i="73"/>
  <c r="H64" i="73"/>
  <c r="H65" i="73"/>
  <c r="H66" i="73"/>
  <c r="H67" i="73"/>
  <c r="H68" i="73"/>
  <c r="H69" i="73"/>
  <c r="H70" i="73"/>
  <c r="H71" i="73"/>
  <c r="H72" i="73"/>
  <c r="H73" i="73"/>
  <c r="H74" i="73"/>
  <c r="H75" i="73"/>
  <c r="H76" i="73"/>
  <c r="H5" i="73"/>
  <c r="H4" i="73"/>
  <c r="K15" i="67" l="1"/>
  <c r="H15" i="67"/>
  <c r="F15" i="67" s="1"/>
  <c r="L15" i="67" s="1"/>
  <c r="K14" i="67"/>
  <c r="H14" i="67"/>
  <c r="F14" i="67"/>
  <c r="L14" i="67" s="1"/>
  <c r="L13" i="67"/>
  <c r="K13" i="67"/>
  <c r="H13" i="67"/>
  <c r="F13" i="67"/>
  <c r="K12" i="67"/>
  <c r="H12" i="67"/>
  <c r="F12" i="67"/>
  <c r="L12" i="67" s="1"/>
  <c r="L11" i="67"/>
  <c r="K11" i="67"/>
  <c r="H11" i="67"/>
  <c r="F11" i="67"/>
  <c r="K10" i="67"/>
  <c r="H10" i="67"/>
  <c r="F10" i="67"/>
  <c r="L10" i="67" s="1"/>
  <c r="L9" i="67"/>
  <c r="K9" i="67"/>
  <c r="H9" i="67"/>
  <c r="F9" i="67"/>
  <c r="K8" i="67"/>
  <c r="H8" i="67"/>
  <c r="F8" i="67"/>
  <c r="L8" i="67" s="1"/>
  <c r="L7" i="67"/>
  <c r="K7" i="67"/>
  <c r="H7" i="67"/>
  <c r="F7" i="67"/>
  <c r="K6" i="67"/>
  <c r="H6" i="67"/>
  <c r="F6" i="67"/>
  <c r="L6" i="67" s="1"/>
  <c r="H17" i="71"/>
  <c r="F17" i="71" s="1"/>
  <c r="L17" i="71" s="1"/>
  <c r="K17" i="71"/>
  <c r="H18" i="71"/>
  <c r="F18" i="71" s="1"/>
  <c r="K18" i="71"/>
  <c r="H19" i="71"/>
  <c r="F19" i="71" s="1"/>
  <c r="L19" i="71" s="1"/>
  <c r="K19" i="71"/>
  <c r="H20" i="71"/>
  <c r="F20" i="71" s="1"/>
  <c r="K20" i="71"/>
  <c r="H21" i="71"/>
  <c r="F21" i="71" s="1"/>
  <c r="L21" i="71" s="1"/>
  <c r="K21" i="71"/>
  <c r="H22" i="71"/>
  <c r="F22" i="71" s="1"/>
  <c r="K22" i="71"/>
  <c r="H23" i="71"/>
  <c r="F23" i="71" s="1"/>
  <c r="L23" i="71" s="1"/>
  <c r="K23" i="71"/>
  <c r="H24" i="71"/>
  <c r="F24" i="71" s="1"/>
  <c r="K24" i="71"/>
  <c r="H81" i="47"/>
  <c r="K81" i="47"/>
  <c r="H82" i="47"/>
  <c r="K82" i="47"/>
  <c r="H83" i="47"/>
  <c r="K83" i="47"/>
  <c r="H84" i="47"/>
  <c r="K84" i="47"/>
  <c r="H85" i="47"/>
  <c r="I85" i="47"/>
  <c r="J85" i="47"/>
  <c r="K85" i="47"/>
  <c r="H87" i="47"/>
  <c r="K87" i="47"/>
  <c r="H88" i="47"/>
  <c r="K88" i="47"/>
  <c r="H89" i="47"/>
  <c r="K89" i="47"/>
  <c r="H90" i="47"/>
  <c r="I90" i="47"/>
  <c r="J90" i="47"/>
  <c r="K90" i="47"/>
  <c r="H92" i="47"/>
  <c r="K92" i="47"/>
  <c r="H93" i="47"/>
  <c r="K93" i="47"/>
  <c r="H94" i="47"/>
  <c r="K94" i="47"/>
  <c r="H95" i="47"/>
  <c r="K95" i="47"/>
  <c r="H96" i="47"/>
  <c r="K96" i="47"/>
  <c r="H97" i="47"/>
  <c r="K97" i="47"/>
  <c r="H98" i="47"/>
  <c r="I98" i="47"/>
  <c r="J98" i="47"/>
  <c r="K98" i="47"/>
  <c r="H100" i="47"/>
  <c r="K100" i="47"/>
  <c r="H101" i="47"/>
  <c r="I2" i="47"/>
  <c r="K101" i="47"/>
  <c r="H102" i="47"/>
  <c r="J2" i="47"/>
  <c r="K102" i="47"/>
  <c r="H103" i="47"/>
  <c r="K103" i="47"/>
  <c r="H104" i="47"/>
  <c r="I104" i="47"/>
  <c r="J104" i="47"/>
  <c r="K104" i="47"/>
  <c r="H105" i="47"/>
  <c r="I105" i="47"/>
  <c r="J105" i="47"/>
  <c r="K105" i="47"/>
  <c r="H106" i="47"/>
  <c r="I106" i="47"/>
  <c r="J106" i="47"/>
  <c r="K106" i="47"/>
  <c r="H107" i="47"/>
  <c r="I107" i="47"/>
  <c r="J107" i="47"/>
  <c r="K107" i="47"/>
  <c r="H108" i="47"/>
  <c r="I108" i="47"/>
  <c r="J108" i="47"/>
  <c r="K108" i="47"/>
  <c r="H109" i="47"/>
  <c r="I109" i="47"/>
  <c r="J109" i="47"/>
  <c r="K109" i="47"/>
  <c r="H110" i="47"/>
  <c r="I110" i="47"/>
  <c r="J110" i="47"/>
  <c r="K110" i="47"/>
  <c r="H111" i="47"/>
  <c r="I111" i="47"/>
  <c r="J111" i="47"/>
  <c r="K111" i="47"/>
  <c r="H112" i="47"/>
  <c r="I112" i="47"/>
  <c r="J112" i="47"/>
  <c r="K112" i="47"/>
  <c r="H113" i="47"/>
  <c r="I113" i="47"/>
  <c r="J113" i="47"/>
  <c r="K113" i="47"/>
  <c r="H114" i="47"/>
  <c r="I114" i="47"/>
  <c r="J114" i="47"/>
  <c r="K114" i="47"/>
  <c r="H115" i="47"/>
  <c r="I115" i="47"/>
  <c r="J115" i="47"/>
  <c r="K115" i="47"/>
  <c r="H116" i="47"/>
  <c r="I116" i="47"/>
  <c r="J116" i="47"/>
  <c r="K116" i="47"/>
  <c r="H117" i="47"/>
  <c r="I117" i="47"/>
  <c r="J117" i="47"/>
  <c r="K117" i="47"/>
  <c r="H118" i="47"/>
  <c r="I118" i="47"/>
  <c r="J118" i="47"/>
  <c r="K118" i="47"/>
  <c r="H119" i="47"/>
  <c r="I119" i="47"/>
  <c r="J119" i="47"/>
  <c r="K119" i="47"/>
  <c r="H120" i="47"/>
  <c r="I120" i="47"/>
  <c r="J120" i="47"/>
  <c r="K120" i="47"/>
  <c r="H121" i="47"/>
  <c r="I121" i="47"/>
  <c r="J121" i="47"/>
  <c r="K121" i="47"/>
  <c r="H122" i="47"/>
  <c r="I122" i="47"/>
  <c r="J122" i="47"/>
  <c r="K122" i="47"/>
  <c r="H123" i="47"/>
  <c r="I123" i="47"/>
  <c r="J123" i="47"/>
  <c r="K123" i="47"/>
  <c r="H124" i="47"/>
  <c r="I124" i="47"/>
  <c r="J124" i="47"/>
  <c r="K124" i="47"/>
  <c r="H125" i="47"/>
  <c r="I125" i="47"/>
  <c r="J125" i="47"/>
  <c r="K125" i="47"/>
  <c r="H126" i="47"/>
  <c r="I126" i="47"/>
  <c r="J126" i="47"/>
  <c r="K126" i="47"/>
  <c r="H127" i="47"/>
  <c r="I127" i="47"/>
  <c r="J127" i="47"/>
  <c r="K127" i="47"/>
  <c r="H128" i="47"/>
  <c r="I128" i="47"/>
  <c r="J128" i="47"/>
  <c r="K128" i="47"/>
  <c r="H129" i="47"/>
  <c r="I129" i="47"/>
  <c r="J129" i="47"/>
  <c r="K129" i="47"/>
  <c r="H130" i="47"/>
  <c r="I130" i="47"/>
  <c r="J130" i="47"/>
  <c r="K130" i="47"/>
  <c r="H131" i="47"/>
  <c r="I131" i="47"/>
  <c r="J131" i="47"/>
  <c r="K131" i="47"/>
  <c r="H132" i="47"/>
  <c r="I132" i="47"/>
  <c r="J132" i="47"/>
  <c r="K132" i="47"/>
  <c r="H133" i="47"/>
  <c r="I133" i="47"/>
  <c r="J133" i="47"/>
  <c r="K133" i="47"/>
  <c r="H134" i="47"/>
  <c r="I134" i="47"/>
  <c r="J134" i="47"/>
  <c r="K134" i="47"/>
  <c r="H135" i="47"/>
  <c r="I135" i="47"/>
  <c r="J135" i="47"/>
  <c r="K135" i="47"/>
  <c r="H136" i="47"/>
  <c r="I136" i="47"/>
  <c r="J136" i="47"/>
  <c r="K136" i="47"/>
  <c r="H137" i="47"/>
  <c r="I137" i="47"/>
  <c r="J137" i="47"/>
  <c r="K137" i="47"/>
  <c r="H138" i="47"/>
  <c r="I138" i="47"/>
  <c r="J138" i="47"/>
  <c r="K138" i="47"/>
  <c r="H139" i="47"/>
  <c r="I139" i="47"/>
  <c r="J139" i="47"/>
  <c r="K139" i="47"/>
  <c r="H140" i="47"/>
  <c r="I140" i="47"/>
  <c r="J140" i="47"/>
  <c r="K140" i="47"/>
  <c r="H141" i="47"/>
  <c r="I141" i="47"/>
  <c r="J141" i="47"/>
  <c r="K141" i="47"/>
  <c r="H142" i="47"/>
  <c r="I142" i="47"/>
  <c r="J142" i="47"/>
  <c r="K142" i="47"/>
  <c r="H143" i="47"/>
  <c r="I143" i="47"/>
  <c r="J143" i="47"/>
  <c r="K143" i="47"/>
  <c r="H144" i="47"/>
  <c r="I144" i="47"/>
  <c r="J144" i="47"/>
  <c r="K144" i="47"/>
  <c r="H145" i="47"/>
  <c r="I145" i="47"/>
  <c r="J145" i="47"/>
  <c r="K145" i="47"/>
  <c r="H146" i="47"/>
  <c r="I146" i="47"/>
  <c r="J146" i="47"/>
  <c r="K146" i="47"/>
  <c r="H147" i="47"/>
  <c r="I147" i="47"/>
  <c r="J147" i="47"/>
  <c r="K147" i="47"/>
  <c r="H148" i="47"/>
  <c r="I148" i="47"/>
  <c r="J148" i="47"/>
  <c r="K148" i="47"/>
  <c r="H149" i="47"/>
  <c r="I149" i="47"/>
  <c r="J149" i="47"/>
  <c r="K149" i="47"/>
  <c r="H150" i="47"/>
  <c r="I150" i="47"/>
  <c r="J150" i="47"/>
  <c r="K150" i="47"/>
  <c r="H151" i="47"/>
  <c r="I151" i="47"/>
  <c r="J151" i="47"/>
  <c r="K151" i="47"/>
  <c r="H152" i="47"/>
  <c r="I152" i="47"/>
  <c r="J152" i="47"/>
  <c r="K152" i="47"/>
  <c r="H153" i="47"/>
  <c r="I153" i="47"/>
  <c r="J153" i="47"/>
  <c r="K153" i="47"/>
  <c r="H154" i="47"/>
  <c r="I154" i="47"/>
  <c r="J154" i="47"/>
  <c r="K154" i="47"/>
  <c r="H155" i="47"/>
  <c r="I155" i="47"/>
  <c r="J155" i="47"/>
  <c r="K155" i="47"/>
  <c r="H156" i="47"/>
  <c r="I156" i="47"/>
  <c r="J156" i="47"/>
  <c r="K156" i="47"/>
  <c r="H157" i="47"/>
  <c r="I157" i="47"/>
  <c r="J157" i="47"/>
  <c r="K157" i="47"/>
  <c r="H158" i="47"/>
  <c r="I158" i="47"/>
  <c r="J158" i="47"/>
  <c r="K158" i="47"/>
  <c r="H159" i="47"/>
  <c r="I159" i="47"/>
  <c r="J159" i="47"/>
  <c r="K159" i="47"/>
  <c r="H160" i="47"/>
  <c r="I160" i="47"/>
  <c r="J160" i="47"/>
  <c r="K160" i="47"/>
  <c r="H161" i="47"/>
  <c r="I161" i="47"/>
  <c r="J161" i="47"/>
  <c r="K161" i="47"/>
  <c r="H162" i="47"/>
  <c r="I162" i="47"/>
  <c r="J162" i="47"/>
  <c r="K162" i="47"/>
  <c r="H163" i="47"/>
  <c r="I163" i="47"/>
  <c r="J163" i="47"/>
  <c r="K163" i="47"/>
  <c r="H164" i="47"/>
  <c r="I164" i="47"/>
  <c r="J164" i="47"/>
  <c r="K164" i="47"/>
  <c r="H165" i="47"/>
  <c r="I165" i="47"/>
  <c r="J165" i="47"/>
  <c r="K165" i="47"/>
  <c r="H166" i="47"/>
  <c r="I166" i="47"/>
  <c r="J166" i="47"/>
  <c r="K166" i="47"/>
  <c r="H167" i="47"/>
  <c r="I167" i="47"/>
  <c r="J167" i="47"/>
  <c r="K167" i="47"/>
  <c r="H168" i="47"/>
  <c r="I168" i="47"/>
  <c r="J168" i="47"/>
  <c r="K168" i="47"/>
  <c r="H169" i="47"/>
  <c r="I169" i="47"/>
  <c r="J169" i="47"/>
  <c r="K169" i="47"/>
  <c r="H2" i="47" l="1"/>
  <c r="K2" i="47"/>
  <c r="L24" i="71"/>
  <c r="L20" i="71"/>
  <c r="L18" i="71"/>
  <c r="L22" i="71"/>
  <c r="F168" i="47"/>
  <c r="L168" i="47" s="1"/>
  <c r="F158" i="47"/>
  <c r="L158" i="47" s="1"/>
  <c r="F150" i="47"/>
  <c r="L150" i="47" s="1"/>
  <c r="F142" i="47"/>
  <c r="L142" i="47" s="1"/>
  <c r="F140" i="47"/>
  <c r="L140" i="47" s="1"/>
  <c r="F138" i="47"/>
  <c r="L138" i="47" s="1"/>
  <c r="F134" i="47"/>
  <c r="L134" i="47" s="1"/>
  <c r="F124" i="47"/>
  <c r="L124" i="47" s="1"/>
  <c r="F122" i="47"/>
  <c r="L122" i="47" s="1"/>
  <c r="F120" i="47"/>
  <c r="L120" i="47" s="1"/>
  <c r="F118" i="47"/>
  <c r="L118" i="47" s="1"/>
  <c r="F116" i="47"/>
  <c r="L116" i="47" s="1"/>
  <c r="F114" i="47"/>
  <c r="F112" i="47"/>
  <c r="F110" i="47"/>
  <c r="L110" i="47" s="1"/>
  <c r="F108" i="47"/>
  <c r="L108" i="47" s="1"/>
  <c r="F106" i="47"/>
  <c r="F104" i="47"/>
  <c r="L104" i="47" s="1"/>
  <c r="F102" i="47"/>
  <c r="L102" i="47" s="1"/>
  <c r="F100" i="47"/>
  <c r="L100" i="47" s="1"/>
  <c r="F98" i="47"/>
  <c r="F96" i="47"/>
  <c r="L96" i="47" s="1"/>
  <c r="F94" i="47"/>
  <c r="L94" i="47" s="1"/>
  <c r="F92" i="47"/>
  <c r="L92" i="47" s="1"/>
  <c r="F90" i="47"/>
  <c r="L90" i="47" s="1"/>
  <c r="F88" i="47"/>
  <c r="L88" i="47" s="1"/>
  <c r="F84" i="47"/>
  <c r="L84" i="47" s="1"/>
  <c r="F166" i="47"/>
  <c r="L166" i="47" s="1"/>
  <c r="F154" i="47"/>
  <c r="L154" i="47" s="1"/>
  <c r="F128" i="47"/>
  <c r="L128" i="47" s="1"/>
  <c r="F156" i="47"/>
  <c r="L156" i="47" s="1"/>
  <c r="F144" i="47"/>
  <c r="L144" i="47" s="1"/>
  <c r="F126" i="47"/>
  <c r="L126" i="47" s="1"/>
  <c r="F160" i="47"/>
  <c r="L160" i="47" s="1"/>
  <c r="F146" i="47"/>
  <c r="L146" i="47" s="1"/>
  <c r="F136" i="47"/>
  <c r="L136" i="47" s="1"/>
  <c r="F164" i="47"/>
  <c r="L164" i="47" s="1"/>
  <c r="F152" i="47"/>
  <c r="L152" i="47" s="1"/>
  <c r="F130" i="47"/>
  <c r="L130" i="47" s="1"/>
  <c r="F162" i="47"/>
  <c r="L162" i="47" s="1"/>
  <c r="F148" i="47"/>
  <c r="L148" i="47" s="1"/>
  <c r="F132" i="47"/>
  <c r="L132" i="47" s="1"/>
  <c r="F82" i="47"/>
  <c r="L82" i="47" s="1"/>
  <c r="L114" i="47"/>
  <c r="L98" i="47"/>
  <c r="L112" i="47"/>
  <c r="L106" i="47"/>
  <c r="F125" i="47"/>
  <c r="L125" i="47" s="1"/>
  <c r="F121" i="47"/>
  <c r="L121" i="47" s="1"/>
  <c r="F109" i="47"/>
  <c r="L109" i="47" s="1"/>
  <c r="F105" i="47"/>
  <c r="L105" i="47" s="1"/>
  <c r="F101" i="47"/>
  <c r="L101" i="47" s="1"/>
  <c r="F93" i="47"/>
  <c r="L93" i="47" s="1"/>
  <c r="F81" i="47"/>
  <c r="L81" i="47" s="1"/>
  <c r="F83" i="47"/>
  <c r="L83" i="47" s="1"/>
  <c r="F89" i="47"/>
  <c r="L89" i="47" s="1"/>
  <c r="F169" i="47"/>
  <c r="L169" i="47" s="1"/>
  <c r="F165" i="47"/>
  <c r="L165" i="47" s="1"/>
  <c r="F161" i="47"/>
  <c r="L161" i="47" s="1"/>
  <c r="F157" i="47"/>
  <c r="L157" i="47" s="1"/>
  <c r="F153" i="47"/>
  <c r="L153" i="47" s="1"/>
  <c r="F149" i="47"/>
  <c r="L149" i="47" s="1"/>
  <c r="F145" i="47"/>
  <c r="L145" i="47" s="1"/>
  <c r="F85" i="47"/>
  <c r="L85" i="47" s="1"/>
  <c r="F155" i="47"/>
  <c r="L155" i="47" s="1"/>
  <c r="F139" i="47"/>
  <c r="L139" i="47" s="1"/>
  <c r="F131" i="47"/>
  <c r="L131" i="47" s="1"/>
  <c r="F119" i="47"/>
  <c r="L119" i="47" s="1"/>
  <c r="F111" i="47"/>
  <c r="L111" i="47" s="1"/>
  <c r="F159" i="47"/>
  <c r="L159" i="47" s="1"/>
  <c r="F137" i="47"/>
  <c r="L137" i="47" s="1"/>
  <c r="F129" i="47"/>
  <c r="L129" i="47" s="1"/>
  <c r="F113" i="47"/>
  <c r="L113" i="47" s="1"/>
  <c r="F103" i="47"/>
  <c r="L103" i="47" s="1"/>
  <c r="F95" i="47"/>
  <c r="L95" i="47" s="1"/>
  <c r="F167" i="47"/>
  <c r="L167" i="47" s="1"/>
  <c r="F151" i="47"/>
  <c r="L151" i="47" s="1"/>
  <c r="F143" i="47"/>
  <c r="L143" i="47" s="1"/>
  <c r="F135" i="47"/>
  <c r="L135" i="47" s="1"/>
  <c r="F127" i="47"/>
  <c r="L127" i="47" s="1"/>
  <c r="F117" i="47"/>
  <c r="L117" i="47" s="1"/>
  <c r="F107" i="47"/>
  <c r="L107" i="47" s="1"/>
  <c r="F87" i="47"/>
  <c r="F163" i="47"/>
  <c r="L163" i="47" s="1"/>
  <c r="F147" i="47"/>
  <c r="L147" i="47" s="1"/>
  <c r="F141" i="47"/>
  <c r="L141" i="47" s="1"/>
  <c r="F133" i="47"/>
  <c r="L133" i="47" s="1"/>
  <c r="F123" i="47"/>
  <c r="L123" i="47" s="1"/>
  <c r="F115" i="47"/>
  <c r="L115" i="47" s="1"/>
  <c r="F97" i="47"/>
  <c r="L97" i="47" s="1"/>
  <c r="I75" i="75"/>
  <c r="H75" i="75"/>
  <c r="I74" i="75"/>
  <c r="H74" i="75"/>
  <c r="I73" i="75"/>
  <c r="H73" i="75"/>
  <c r="I72" i="75"/>
  <c r="H72" i="75"/>
  <c r="I71" i="75"/>
  <c r="H71" i="75"/>
  <c r="I70" i="75"/>
  <c r="H70" i="75"/>
  <c r="I69" i="75"/>
  <c r="H69" i="75"/>
  <c r="I68" i="75"/>
  <c r="H68" i="75"/>
  <c r="I67" i="75"/>
  <c r="H67" i="75"/>
  <c r="I66" i="75"/>
  <c r="H66" i="75"/>
  <c r="I65" i="75"/>
  <c r="H65" i="75"/>
  <c r="I64" i="75"/>
  <c r="H64" i="75"/>
  <c r="I63" i="75"/>
  <c r="H63" i="75"/>
  <c r="I62" i="75"/>
  <c r="H62" i="75"/>
  <c r="I61" i="75"/>
  <c r="H61" i="75"/>
  <c r="I60" i="75"/>
  <c r="H60" i="75"/>
  <c r="I59" i="75"/>
  <c r="H59" i="75"/>
  <c r="I58" i="75"/>
  <c r="H58" i="75"/>
  <c r="I57" i="75"/>
  <c r="H57" i="75"/>
  <c r="I56" i="75"/>
  <c r="H56" i="75"/>
  <c r="I55" i="75"/>
  <c r="H55" i="75"/>
  <c r="I54" i="75"/>
  <c r="H54" i="75"/>
  <c r="I53" i="75"/>
  <c r="H53" i="75"/>
  <c r="I52" i="75"/>
  <c r="H52" i="75"/>
  <c r="I51" i="75"/>
  <c r="H51" i="75"/>
  <c r="I50" i="75"/>
  <c r="H50" i="75"/>
  <c r="I49" i="75"/>
  <c r="H49" i="75"/>
  <c r="I48" i="75"/>
  <c r="H48" i="75"/>
  <c r="I47" i="75"/>
  <c r="H47" i="75"/>
  <c r="I46" i="75"/>
  <c r="H46" i="75"/>
  <c r="I45" i="75"/>
  <c r="H45" i="75"/>
  <c r="I44" i="75"/>
  <c r="H44" i="75"/>
  <c r="I43" i="75"/>
  <c r="H43" i="75"/>
  <c r="I42" i="75"/>
  <c r="H42" i="75"/>
  <c r="I41" i="75"/>
  <c r="H41" i="75"/>
  <c r="I40" i="75"/>
  <c r="H40" i="75"/>
  <c r="I39" i="75"/>
  <c r="H39" i="75"/>
  <c r="I38" i="75"/>
  <c r="H38" i="75"/>
  <c r="I37" i="75"/>
  <c r="H37" i="75"/>
  <c r="I36" i="75"/>
  <c r="H36" i="75"/>
  <c r="I35" i="75"/>
  <c r="H35" i="75"/>
  <c r="I34" i="75"/>
  <c r="H34" i="75"/>
  <c r="I33" i="75"/>
  <c r="H33" i="75"/>
  <c r="I32" i="75"/>
  <c r="H32" i="75"/>
  <c r="I31" i="75"/>
  <c r="H31" i="75"/>
  <c r="I30" i="75"/>
  <c r="H30" i="75"/>
  <c r="I29" i="75"/>
  <c r="H29" i="75"/>
  <c r="I28" i="75"/>
  <c r="H28" i="75"/>
  <c r="I27" i="75"/>
  <c r="H27" i="75"/>
  <c r="I26" i="75"/>
  <c r="H26" i="75"/>
  <c r="I25" i="75"/>
  <c r="H25" i="75"/>
  <c r="I24" i="75"/>
  <c r="H24" i="75"/>
  <c r="I23" i="75"/>
  <c r="H23" i="75"/>
  <c r="I22" i="75"/>
  <c r="H22" i="75"/>
  <c r="I21" i="75"/>
  <c r="H21" i="75"/>
  <c r="I20" i="75"/>
  <c r="H20" i="75"/>
  <c r="I19" i="75"/>
  <c r="H19" i="75"/>
  <c r="I18" i="75"/>
  <c r="H18" i="75"/>
  <c r="I17" i="75"/>
  <c r="H17" i="75"/>
  <c r="I16" i="75"/>
  <c r="H16" i="75"/>
  <c r="I15" i="75"/>
  <c r="H15" i="75"/>
  <c r="I14" i="75"/>
  <c r="H14" i="75"/>
  <c r="I13" i="75"/>
  <c r="H13" i="75"/>
  <c r="I12" i="75"/>
  <c r="H12" i="75"/>
  <c r="I11" i="75"/>
  <c r="H11" i="75"/>
  <c r="I10" i="75"/>
  <c r="H10" i="75"/>
  <c r="I9" i="75"/>
  <c r="H9" i="75"/>
  <c r="I8" i="75"/>
  <c r="H8" i="75"/>
  <c r="I7" i="75"/>
  <c r="H7" i="75"/>
  <c r="I6" i="75"/>
  <c r="H6" i="75"/>
  <c r="I5" i="75"/>
  <c r="H5" i="75"/>
  <c r="I4" i="75"/>
  <c r="H4" i="75"/>
  <c r="L87" i="47" l="1"/>
  <c r="L2" i="47" s="1"/>
  <c r="F2" i="47"/>
  <c r="H1" i="75"/>
  <c r="L58" i="75"/>
  <c r="F58" i="75"/>
  <c r="M58" i="75" s="1"/>
  <c r="L57" i="75"/>
  <c r="F57" i="75"/>
  <c r="M57" i="75" s="1"/>
  <c r="L56" i="75"/>
  <c r="F56" i="75"/>
  <c r="L55" i="75"/>
  <c r="F55" i="75"/>
  <c r="L54" i="75"/>
  <c r="F54" i="75"/>
  <c r="M54" i="75" s="1"/>
  <c r="L53" i="75"/>
  <c r="F53" i="75"/>
  <c r="M53" i="75" s="1"/>
  <c r="L52" i="75"/>
  <c r="F52" i="75"/>
  <c r="L51" i="75"/>
  <c r="F51" i="75"/>
  <c r="L50" i="75"/>
  <c r="F50" i="75"/>
  <c r="M50" i="75" s="1"/>
  <c r="L49" i="75"/>
  <c r="F49" i="75"/>
  <c r="M49" i="75" s="1"/>
  <c r="L48" i="75"/>
  <c r="F48" i="75"/>
  <c r="L47" i="75"/>
  <c r="F47" i="75"/>
  <c r="L46" i="75"/>
  <c r="F46" i="75"/>
  <c r="M46" i="75" s="1"/>
  <c r="L45" i="75"/>
  <c r="F45" i="75"/>
  <c r="M45" i="75" s="1"/>
  <c r="L44" i="75"/>
  <c r="F44" i="75"/>
  <c r="L43" i="75"/>
  <c r="F43" i="75"/>
  <c r="L42" i="75"/>
  <c r="F42" i="75"/>
  <c r="M42" i="75" s="1"/>
  <c r="L41" i="75"/>
  <c r="F41" i="75"/>
  <c r="M41" i="75" s="1"/>
  <c r="L40" i="75"/>
  <c r="F40" i="75"/>
  <c r="L39" i="75"/>
  <c r="F39" i="75"/>
  <c r="L38" i="75"/>
  <c r="F38" i="75"/>
  <c r="M38" i="75" s="1"/>
  <c r="L37" i="75"/>
  <c r="F37" i="75"/>
  <c r="L36" i="75"/>
  <c r="F36" i="75"/>
  <c r="L35" i="75"/>
  <c r="F35" i="75"/>
  <c r="L34" i="75"/>
  <c r="F34" i="75"/>
  <c r="M34" i="75" s="1"/>
  <c r="L33" i="75"/>
  <c r="F33" i="75"/>
  <c r="M33" i="75" s="1"/>
  <c r="L32" i="75"/>
  <c r="F32" i="75"/>
  <c r="L31" i="75"/>
  <c r="F31" i="75"/>
  <c r="L30" i="75"/>
  <c r="F30" i="75"/>
  <c r="M30" i="75" s="1"/>
  <c r="L29" i="75"/>
  <c r="F29" i="75"/>
  <c r="L28" i="75"/>
  <c r="F28" i="75"/>
  <c r="L27" i="75"/>
  <c r="F27" i="75"/>
  <c r="L26" i="75"/>
  <c r="F26" i="75"/>
  <c r="M26" i="75" s="1"/>
  <c r="L25" i="75"/>
  <c r="F25" i="75"/>
  <c r="M25" i="75" s="1"/>
  <c r="L24" i="75"/>
  <c r="F24" i="75"/>
  <c r="L23" i="75"/>
  <c r="F23" i="75"/>
  <c r="L22" i="75"/>
  <c r="F22" i="75"/>
  <c r="M22" i="75" s="1"/>
  <c r="L21" i="75"/>
  <c r="F21" i="75"/>
  <c r="L20" i="75"/>
  <c r="F20" i="75"/>
  <c r="L19" i="75"/>
  <c r="F19" i="75"/>
  <c r="L18" i="75"/>
  <c r="F18" i="75"/>
  <c r="M18" i="75" s="1"/>
  <c r="L17" i="75"/>
  <c r="F17" i="75"/>
  <c r="M17" i="75" s="1"/>
  <c r="L16" i="75"/>
  <c r="F16" i="75"/>
  <c r="L15" i="75"/>
  <c r="F15" i="75"/>
  <c r="L14" i="75"/>
  <c r="F14" i="75"/>
  <c r="M14" i="75" s="1"/>
  <c r="L13" i="75"/>
  <c r="F13" i="75"/>
  <c r="L12" i="75"/>
  <c r="F12" i="75"/>
  <c r="L11" i="75"/>
  <c r="F11" i="75"/>
  <c r="L10" i="75"/>
  <c r="F10" i="75"/>
  <c r="M10" i="75" s="1"/>
  <c r="L9" i="75"/>
  <c r="F9" i="75"/>
  <c r="M9" i="75" s="1"/>
  <c r="L8" i="75"/>
  <c r="F8" i="75"/>
  <c r="L7" i="75"/>
  <c r="F7" i="75"/>
  <c r="L6" i="75"/>
  <c r="F6" i="75"/>
  <c r="M6" i="75" s="1"/>
  <c r="L5" i="75"/>
  <c r="F5" i="75"/>
  <c r="L4" i="75"/>
  <c r="F4" i="75"/>
  <c r="N1" i="75"/>
  <c r="D14" i="1" s="1"/>
  <c r="G1" i="75"/>
  <c r="M7" i="75" l="1"/>
  <c r="M11" i="75"/>
  <c r="M15" i="75"/>
  <c r="M19" i="75"/>
  <c r="M23" i="75"/>
  <c r="M27" i="75"/>
  <c r="M31" i="75"/>
  <c r="M35" i="75"/>
  <c r="M39" i="75"/>
  <c r="M43" i="75"/>
  <c r="M47" i="75"/>
  <c r="M51" i="75"/>
  <c r="M55" i="75"/>
  <c r="L1" i="75"/>
  <c r="M4" i="75"/>
  <c r="M8" i="75"/>
  <c r="M12" i="75"/>
  <c r="M16" i="75"/>
  <c r="M20" i="75"/>
  <c r="M24" i="75"/>
  <c r="M28" i="75"/>
  <c r="M32" i="75"/>
  <c r="M36" i="75"/>
  <c r="M40" i="75"/>
  <c r="M44" i="75"/>
  <c r="M48" i="75"/>
  <c r="M52" i="75"/>
  <c r="M56" i="75"/>
  <c r="M13" i="75"/>
  <c r="M21" i="75"/>
  <c r="M29" i="75"/>
  <c r="M37" i="75"/>
  <c r="M5" i="75"/>
  <c r="F1" i="75"/>
  <c r="B14" i="1" s="1"/>
  <c r="H66" i="7"/>
  <c r="F66" i="7" s="1"/>
  <c r="L66" i="7" s="1"/>
  <c r="K66" i="7"/>
  <c r="H67" i="7"/>
  <c r="F67" i="7" s="1"/>
  <c r="L67" i="7" s="1"/>
  <c r="K67" i="7"/>
  <c r="H68" i="7"/>
  <c r="F68" i="7" s="1"/>
  <c r="K68" i="7"/>
  <c r="H69" i="7"/>
  <c r="F69" i="7" s="1"/>
  <c r="K69" i="7"/>
  <c r="H70" i="7"/>
  <c r="F70" i="7" s="1"/>
  <c r="L70" i="7" s="1"/>
  <c r="K70" i="7"/>
  <c r="H71" i="7"/>
  <c r="F71" i="7" s="1"/>
  <c r="K71" i="7"/>
  <c r="H72" i="7"/>
  <c r="F72" i="7" s="1"/>
  <c r="K72" i="7"/>
  <c r="L68" i="7" l="1"/>
  <c r="L71" i="7"/>
  <c r="L72" i="7"/>
  <c r="M1" i="75"/>
  <c r="C14" i="1" s="1"/>
  <c r="E14" i="1" s="1"/>
  <c r="L69" i="7"/>
  <c r="H52" i="7" l="1"/>
  <c r="F52" i="7" s="1"/>
  <c r="K52" i="7"/>
  <c r="H53" i="7"/>
  <c r="F53" i="7" s="1"/>
  <c r="K53" i="7"/>
  <c r="H54" i="7"/>
  <c r="F54" i="7" s="1"/>
  <c r="K54" i="7"/>
  <c r="H55" i="7"/>
  <c r="F55" i="7" s="1"/>
  <c r="K55" i="7"/>
  <c r="H56" i="7"/>
  <c r="F56" i="7" s="1"/>
  <c r="K56" i="7"/>
  <c r="H57" i="7"/>
  <c r="F57" i="7" s="1"/>
  <c r="K57" i="7"/>
  <c r="H58" i="7"/>
  <c r="F58" i="7" s="1"/>
  <c r="K58" i="7"/>
  <c r="H59" i="7"/>
  <c r="F59" i="7" s="1"/>
  <c r="K59" i="7"/>
  <c r="H60" i="7"/>
  <c r="K60" i="7"/>
  <c r="H61" i="7"/>
  <c r="F61" i="7" s="1"/>
  <c r="K61" i="7"/>
  <c r="H62" i="7"/>
  <c r="F62" i="7" s="1"/>
  <c r="K62" i="7"/>
  <c r="H63" i="7"/>
  <c r="F63" i="7" s="1"/>
  <c r="K63" i="7"/>
  <c r="H64" i="7"/>
  <c r="F64" i="7" s="1"/>
  <c r="K64" i="7"/>
  <c r="H65" i="7"/>
  <c r="F65" i="7" s="1"/>
  <c r="K65" i="7"/>
  <c r="H73" i="7"/>
  <c r="F73" i="7" s="1"/>
  <c r="K73" i="7"/>
  <c r="H74" i="7"/>
  <c r="F74" i="7" s="1"/>
  <c r="K74" i="7"/>
  <c r="L61" i="7" l="1"/>
  <c r="L65" i="7"/>
  <c r="L73" i="7"/>
  <c r="L56" i="7"/>
  <c r="L52" i="7"/>
  <c r="L74" i="7"/>
  <c r="L64" i="7"/>
  <c r="L55" i="7"/>
  <c r="L59" i="7"/>
  <c r="L62" i="7"/>
  <c r="L63" i="7"/>
  <c r="F60" i="7"/>
  <c r="L60" i="7" s="1"/>
  <c r="L54" i="7"/>
  <c r="L53" i="7"/>
  <c r="L57" i="7"/>
  <c r="L58" i="7"/>
  <c r="D16" i="1" l="1"/>
  <c r="K70" i="74"/>
  <c r="K68" i="74"/>
  <c r="J68" i="74"/>
  <c r="H68" i="74"/>
  <c r="F68" i="74"/>
  <c r="L68" i="74" s="1"/>
  <c r="K67" i="74"/>
  <c r="J67" i="74"/>
  <c r="H67" i="74"/>
  <c r="F67" i="74"/>
  <c r="L67" i="74" s="1"/>
  <c r="K66" i="74"/>
  <c r="L66" i="74" s="1"/>
  <c r="J66" i="74"/>
  <c r="H66" i="74"/>
  <c r="F66" i="74"/>
  <c r="K65" i="74"/>
  <c r="J65" i="74"/>
  <c r="H65" i="74"/>
  <c r="F65" i="74"/>
  <c r="L65" i="74" s="1"/>
  <c r="K64" i="74"/>
  <c r="J64" i="74"/>
  <c r="H64" i="74"/>
  <c r="F64" i="74" s="1"/>
  <c r="L64" i="74" s="1"/>
  <c r="K63" i="74"/>
  <c r="J63" i="74"/>
  <c r="H63" i="74"/>
  <c r="F63" i="74" s="1"/>
  <c r="L63" i="74" s="1"/>
  <c r="K62" i="74"/>
  <c r="J62" i="74"/>
  <c r="H62" i="74"/>
  <c r="F62" i="74"/>
  <c r="L62" i="74" s="1"/>
  <c r="K61" i="74"/>
  <c r="J61" i="74"/>
  <c r="H61" i="74"/>
  <c r="F61" i="74"/>
  <c r="L61" i="74" s="1"/>
  <c r="K60" i="74"/>
  <c r="J60" i="74"/>
  <c r="H60" i="74"/>
  <c r="F60" i="74"/>
  <c r="L60" i="74" s="1"/>
  <c r="K59" i="74"/>
  <c r="J59" i="74"/>
  <c r="H59" i="74"/>
  <c r="F59" i="74"/>
  <c r="L59" i="74" s="1"/>
  <c r="K58" i="74"/>
  <c r="L58" i="74" s="1"/>
  <c r="J58" i="74"/>
  <c r="H58" i="74"/>
  <c r="F58" i="74"/>
  <c r="L57" i="74"/>
  <c r="K57" i="74"/>
  <c r="J57" i="74"/>
  <c r="H57" i="74"/>
  <c r="F57" i="74"/>
  <c r="K56" i="74"/>
  <c r="J56" i="74"/>
  <c r="H56" i="74"/>
  <c r="F56" i="74" s="1"/>
  <c r="L56" i="74" s="1"/>
  <c r="K55" i="74"/>
  <c r="J55" i="74"/>
  <c r="H55" i="74"/>
  <c r="F55" i="74" s="1"/>
  <c r="L55" i="74" s="1"/>
  <c r="K54" i="74"/>
  <c r="J54" i="74"/>
  <c r="H54" i="74"/>
  <c r="F54" i="74"/>
  <c r="L54" i="74" s="1"/>
  <c r="K53" i="74"/>
  <c r="J53" i="74"/>
  <c r="H53" i="74"/>
  <c r="F53" i="74"/>
  <c r="L53" i="74" s="1"/>
  <c r="K52" i="74"/>
  <c r="J52" i="74"/>
  <c r="H52" i="74"/>
  <c r="F52" i="74"/>
  <c r="L52" i="74" s="1"/>
  <c r="K51" i="74"/>
  <c r="J51" i="74"/>
  <c r="H51" i="74"/>
  <c r="F51" i="74" s="1"/>
  <c r="L51" i="74" s="1"/>
  <c r="K50" i="74"/>
  <c r="L50" i="74" s="1"/>
  <c r="J50" i="74"/>
  <c r="H50" i="74"/>
  <c r="F50" i="74"/>
  <c r="L49" i="74"/>
  <c r="K49" i="74"/>
  <c r="J49" i="74"/>
  <c r="H49" i="74"/>
  <c r="F49" i="74"/>
  <c r="K48" i="74"/>
  <c r="J48" i="74"/>
  <c r="H48" i="74"/>
  <c r="F48" i="74" s="1"/>
  <c r="L48" i="74" s="1"/>
  <c r="K47" i="74"/>
  <c r="J47" i="74"/>
  <c r="H47" i="74"/>
  <c r="F47" i="74" s="1"/>
  <c r="L47" i="74" s="1"/>
  <c r="K46" i="74"/>
  <c r="J46" i="74"/>
  <c r="H46" i="74"/>
  <c r="F46" i="74"/>
  <c r="L46" i="74" s="1"/>
  <c r="K45" i="74"/>
  <c r="J45" i="74"/>
  <c r="H45" i="74"/>
  <c r="F45" i="74"/>
  <c r="L45" i="74" s="1"/>
  <c r="K44" i="74"/>
  <c r="J44" i="74"/>
  <c r="H44" i="74"/>
  <c r="F44" i="74"/>
  <c r="L44" i="74" s="1"/>
  <c r="K43" i="74"/>
  <c r="J43" i="74"/>
  <c r="H43" i="74"/>
  <c r="F43" i="74" s="1"/>
  <c r="L43" i="74" s="1"/>
  <c r="K42" i="74"/>
  <c r="L42" i="74" s="1"/>
  <c r="J42" i="74"/>
  <c r="H42" i="74"/>
  <c r="F42" i="74"/>
  <c r="L41" i="74"/>
  <c r="K41" i="74"/>
  <c r="J41" i="74"/>
  <c r="H41" i="74"/>
  <c r="F41" i="74"/>
  <c r="K40" i="74"/>
  <c r="J40" i="74"/>
  <c r="H40" i="74"/>
  <c r="F40" i="74" s="1"/>
  <c r="L40" i="74" s="1"/>
  <c r="K39" i="74"/>
  <c r="J39" i="74"/>
  <c r="H39" i="74"/>
  <c r="F39" i="74" s="1"/>
  <c r="L39" i="74" s="1"/>
  <c r="K38" i="74"/>
  <c r="J38" i="74"/>
  <c r="H38" i="74"/>
  <c r="F38" i="74"/>
  <c r="L38" i="74" s="1"/>
  <c r="K37" i="74"/>
  <c r="J37" i="74"/>
  <c r="H37" i="74"/>
  <c r="F37" i="74"/>
  <c r="L37" i="74" s="1"/>
  <c r="K36" i="74"/>
  <c r="J36" i="74"/>
  <c r="H36" i="74"/>
  <c r="F36" i="74"/>
  <c r="L36" i="74" s="1"/>
  <c r="K35" i="74"/>
  <c r="J35" i="74"/>
  <c r="H35" i="74"/>
  <c r="F35" i="74"/>
  <c r="L35" i="74" s="1"/>
  <c r="K34" i="74"/>
  <c r="L34" i="74" s="1"/>
  <c r="J34" i="74"/>
  <c r="H34" i="74"/>
  <c r="F34" i="74"/>
  <c r="L33" i="74"/>
  <c r="K33" i="74"/>
  <c r="J33" i="74"/>
  <c r="H33" i="74"/>
  <c r="F33" i="74"/>
  <c r="K32" i="74"/>
  <c r="J32" i="74"/>
  <c r="H32" i="74"/>
  <c r="F32" i="74" s="1"/>
  <c r="L32" i="74" s="1"/>
  <c r="K31" i="74"/>
  <c r="J31" i="74"/>
  <c r="H31" i="74"/>
  <c r="F31" i="74" s="1"/>
  <c r="L31" i="74" s="1"/>
  <c r="K30" i="74"/>
  <c r="J30" i="74"/>
  <c r="H30" i="74"/>
  <c r="F30" i="74"/>
  <c r="L30" i="74" s="1"/>
  <c r="K29" i="74"/>
  <c r="J29" i="74"/>
  <c r="H29" i="74"/>
  <c r="F29" i="74"/>
  <c r="L29" i="74" s="1"/>
  <c r="K28" i="74"/>
  <c r="J28" i="74"/>
  <c r="H28" i="74"/>
  <c r="F28" i="74"/>
  <c r="L28" i="74" s="1"/>
  <c r="K27" i="74"/>
  <c r="J27" i="74"/>
  <c r="H27" i="74"/>
  <c r="F27" i="74" s="1"/>
  <c r="L27" i="74" s="1"/>
  <c r="K26" i="74"/>
  <c r="J26" i="74"/>
  <c r="H26" i="74"/>
  <c r="F26" i="74"/>
  <c r="L26" i="74" s="1"/>
  <c r="L25" i="74"/>
  <c r="K25" i="74"/>
  <c r="J25" i="74"/>
  <c r="H25" i="74"/>
  <c r="F25" i="74"/>
  <c r="J70" i="74" s="1"/>
  <c r="K24" i="74"/>
  <c r="J24" i="74"/>
  <c r="H24" i="74"/>
  <c r="F24" i="74" s="1"/>
  <c r="L24" i="74" s="1"/>
  <c r="K23" i="74"/>
  <c r="J23" i="74"/>
  <c r="H23" i="74"/>
  <c r="F23" i="74" s="1"/>
  <c r="L23" i="74" s="1"/>
  <c r="K22" i="74"/>
  <c r="J22" i="74"/>
  <c r="H22" i="74"/>
  <c r="F22" i="74"/>
  <c r="L22" i="74" s="1"/>
  <c r="K21" i="74"/>
  <c r="J21" i="74"/>
  <c r="H21" i="74"/>
  <c r="F21" i="74"/>
  <c r="L21" i="74" s="1"/>
  <c r="K20" i="74"/>
  <c r="J20" i="74"/>
  <c r="H20" i="74"/>
  <c r="F20" i="74"/>
  <c r="L20" i="74" s="1"/>
  <c r="K19" i="74"/>
  <c r="J19" i="74"/>
  <c r="H19" i="74"/>
  <c r="F19" i="74" s="1"/>
  <c r="L19" i="74" s="1"/>
  <c r="K18" i="74"/>
  <c r="J18" i="74"/>
  <c r="H18" i="74"/>
  <c r="F18" i="74"/>
  <c r="L18" i="74" s="1"/>
  <c r="L17" i="74"/>
  <c r="K17" i="74"/>
  <c r="J17" i="74"/>
  <c r="H17" i="74"/>
  <c r="F17" i="74"/>
  <c r="K16" i="74"/>
  <c r="J16" i="74"/>
  <c r="H16" i="74"/>
  <c r="F16" i="74" s="1"/>
  <c r="L16" i="74" s="1"/>
  <c r="K15" i="74"/>
  <c r="J15" i="74"/>
  <c r="H15" i="74"/>
  <c r="F15" i="74" s="1"/>
  <c r="L15" i="74" s="1"/>
  <c r="K14" i="74"/>
  <c r="L14" i="74" s="1"/>
  <c r="J14" i="74"/>
  <c r="H14" i="74"/>
  <c r="F14" i="74"/>
  <c r="K13" i="74"/>
  <c r="J13" i="74"/>
  <c r="H13" i="74"/>
  <c r="F13" i="74"/>
  <c r="L13" i="74" s="1"/>
  <c r="K12" i="74"/>
  <c r="J12" i="74"/>
  <c r="H12" i="74"/>
  <c r="F12" i="74"/>
  <c r="L12" i="74" s="1"/>
  <c r="K11" i="74"/>
  <c r="J11" i="74"/>
  <c r="H11" i="74"/>
  <c r="F11" i="74" s="1"/>
  <c r="L11" i="74" s="1"/>
  <c r="K10" i="74"/>
  <c r="J10" i="74"/>
  <c r="H10" i="74"/>
  <c r="F10" i="74"/>
  <c r="L10" i="74" s="1"/>
  <c r="K9" i="74"/>
  <c r="J9" i="74"/>
  <c r="H9" i="74"/>
  <c r="F9" i="74"/>
  <c r="L9" i="74" s="1"/>
  <c r="K8" i="74"/>
  <c r="J8" i="74"/>
  <c r="H8" i="74"/>
  <c r="F8" i="74" s="1"/>
  <c r="L8" i="74" s="1"/>
  <c r="K7" i="74"/>
  <c r="J7" i="74"/>
  <c r="H7" i="74"/>
  <c r="F7" i="74" s="1"/>
  <c r="L7" i="74" s="1"/>
  <c r="K6" i="74"/>
  <c r="J6" i="74"/>
  <c r="H6" i="74"/>
  <c r="F6" i="74" s="1"/>
  <c r="K5" i="74"/>
  <c r="J5" i="74"/>
  <c r="H5" i="74"/>
  <c r="F5" i="74" s="1"/>
  <c r="L5" i="74" s="1"/>
  <c r="K4" i="74"/>
  <c r="J4" i="74"/>
  <c r="H4" i="74"/>
  <c r="F4" i="74"/>
  <c r="L4" i="74" s="1"/>
  <c r="K3" i="74"/>
  <c r="J3" i="74"/>
  <c r="H3" i="74"/>
  <c r="F3" i="74" s="1"/>
  <c r="M1" i="74"/>
  <c r="G1" i="74"/>
  <c r="L6" i="74" l="1"/>
  <c r="F1" i="74"/>
  <c r="B16" i="1" s="1"/>
  <c r="L3" i="74"/>
  <c r="K1" i="74"/>
  <c r="H1" i="74"/>
  <c r="L1" i="74" l="1"/>
  <c r="C16" i="1" s="1"/>
  <c r="E16" i="1" s="1"/>
  <c r="H25" i="71" l="1"/>
  <c r="F25" i="71" s="1"/>
  <c r="H26" i="71"/>
  <c r="F26" i="71" s="1"/>
  <c r="H27" i="71"/>
  <c r="F27" i="71" s="1"/>
  <c r="H28" i="71"/>
  <c r="F28" i="71" s="1"/>
  <c r="H29" i="71"/>
  <c r="F29" i="71" s="1"/>
  <c r="H30" i="71"/>
  <c r="F30" i="71" s="1"/>
  <c r="H31" i="71"/>
  <c r="F31" i="71" s="1"/>
  <c r="H32" i="71"/>
  <c r="F32" i="71" s="1"/>
  <c r="H33" i="71"/>
  <c r="F33" i="71" s="1"/>
  <c r="H34" i="71"/>
  <c r="F34" i="71" s="1"/>
  <c r="H35" i="71"/>
  <c r="F35" i="71" s="1"/>
  <c r="H36" i="71"/>
  <c r="F36" i="71" s="1"/>
  <c r="H37" i="71"/>
  <c r="F37" i="71" s="1"/>
  <c r="H38" i="71"/>
  <c r="F38" i="71" s="1"/>
  <c r="H39" i="71"/>
  <c r="F39" i="71" s="1"/>
  <c r="H40" i="71"/>
  <c r="F40" i="71" s="1"/>
  <c r="H41" i="71"/>
  <c r="F41" i="71" s="1"/>
  <c r="H42" i="71"/>
  <c r="F42" i="71" s="1"/>
  <c r="H43" i="71"/>
  <c r="F43" i="71" s="1"/>
  <c r="H44" i="71"/>
  <c r="F44" i="71" s="1"/>
  <c r="H45" i="71"/>
  <c r="F45" i="71" s="1"/>
  <c r="H46" i="71"/>
  <c r="F46" i="71" s="1"/>
  <c r="H47" i="71"/>
  <c r="F47" i="71" s="1"/>
  <c r="H48" i="71"/>
  <c r="F48" i="71" s="1"/>
  <c r="H49" i="71"/>
  <c r="F49" i="71" s="1"/>
  <c r="H50" i="71"/>
  <c r="F50" i="71" s="1"/>
  <c r="H51" i="71"/>
  <c r="F51" i="71" s="1"/>
  <c r="H52" i="71"/>
  <c r="F52" i="71" s="1"/>
  <c r="H53" i="71"/>
  <c r="F53" i="71" s="1"/>
  <c r="H54" i="71"/>
  <c r="F54" i="71" s="1"/>
  <c r="H55" i="71"/>
  <c r="F55" i="71" s="1"/>
  <c r="H56" i="71"/>
  <c r="F56" i="71" s="1"/>
  <c r="H57" i="71"/>
  <c r="F57" i="71" s="1"/>
  <c r="H58" i="71"/>
  <c r="F58" i="71" s="1"/>
  <c r="H59" i="71"/>
  <c r="F59" i="71" s="1"/>
  <c r="H60" i="71"/>
  <c r="F60" i="71" s="1"/>
  <c r="H61" i="71"/>
  <c r="F61" i="71" s="1"/>
  <c r="H62" i="71"/>
  <c r="F62" i="71" s="1"/>
  <c r="H63" i="71"/>
  <c r="F63" i="71" s="1"/>
  <c r="H64" i="71"/>
  <c r="F64" i="71" s="1"/>
  <c r="H65" i="71"/>
  <c r="F65" i="71" s="1"/>
  <c r="H66" i="71"/>
  <c r="F66" i="71" s="1"/>
  <c r="H67" i="71"/>
  <c r="F67" i="71" s="1"/>
  <c r="H68" i="71"/>
  <c r="F68" i="71" s="1"/>
  <c r="H69" i="71"/>
  <c r="F69" i="71" s="1"/>
  <c r="H70" i="71"/>
  <c r="F70" i="71" s="1"/>
  <c r="H71" i="71"/>
  <c r="F71" i="71" s="1"/>
  <c r="H72" i="71"/>
  <c r="F72" i="71" s="1"/>
  <c r="H73" i="71"/>
  <c r="F73" i="71" s="1"/>
  <c r="H74" i="71"/>
  <c r="F74" i="71" s="1"/>
  <c r="H75" i="71"/>
  <c r="F75" i="71" s="1"/>
  <c r="H76" i="71"/>
  <c r="F76" i="71" s="1"/>
  <c r="H1" i="71" l="1"/>
  <c r="H4" i="47" l="1"/>
  <c r="H5" i="47"/>
  <c r="H7" i="47"/>
  <c r="H8" i="47"/>
  <c r="H9" i="47"/>
  <c r="H10" i="47"/>
  <c r="H11" i="47"/>
  <c r="H14" i="47"/>
  <c r="H15" i="47"/>
  <c r="H16" i="47"/>
  <c r="H17" i="47"/>
  <c r="H18" i="47"/>
  <c r="H19" i="47"/>
  <c r="H21" i="47"/>
  <c r="H22" i="47"/>
  <c r="H23" i="47"/>
  <c r="H24" i="47"/>
  <c r="H25" i="47"/>
  <c r="H26" i="47"/>
  <c r="H27" i="47"/>
  <c r="H28" i="47"/>
  <c r="H30" i="47"/>
  <c r="H31" i="47"/>
  <c r="H32" i="47"/>
  <c r="H33" i="47"/>
  <c r="H34" i="47"/>
  <c r="H35" i="47"/>
  <c r="H36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1" i="47"/>
  <c r="H52" i="47"/>
  <c r="H53" i="47"/>
  <c r="H54" i="47"/>
  <c r="H55" i="47"/>
  <c r="H56" i="47"/>
  <c r="H57" i="47"/>
  <c r="H58" i="47"/>
  <c r="H59" i="47"/>
  <c r="H60" i="47"/>
  <c r="H61" i="47"/>
  <c r="H63" i="47"/>
  <c r="H64" i="47"/>
  <c r="H65" i="47"/>
  <c r="H66" i="47"/>
  <c r="H67" i="47"/>
  <c r="H68" i="47"/>
  <c r="H69" i="47"/>
  <c r="H70" i="47"/>
  <c r="H71" i="47"/>
  <c r="H73" i="47"/>
  <c r="H74" i="47"/>
  <c r="H75" i="47"/>
  <c r="H76" i="47"/>
  <c r="H77" i="47"/>
  <c r="H78" i="47"/>
  <c r="H79" i="47"/>
  <c r="H80" i="47"/>
  <c r="K80" i="47" l="1"/>
  <c r="K79" i="47"/>
  <c r="K78" i="47"/>
  <c r="K77" i="47"/>
  <c r="K76" i="47"/>
  <c r="K75" i="47"/>
  <c r="K74" i="47"/>
  <c r="K73" i="47"/>
  <c r="K71" i="47"/>
  <c r="J71" i="47"/>
  <c r="I71" i="47"/>
  <c r="K70" i="47"/>
  <c r="K69" i="47"/>
  <c r="K68" i="47"/>
  <c r="K67" i="47"/>
  <c r="K66" i="47"/>
  <c r="K65" i="47"/>
  <c r="K64" i="47"/>
  <c r="K63" i="47"/>
  <c r="K61" i="47"/>
  <c r="J61" i="47"/>
  <c r="I61" i="47"/>
  <c r="K60" i="47"/>
  <c r="K59" i="47"/>
  <c r="K58" i="47"/>
  <c r="K57" i="47"/>
  <c r="K56" i="47"/>
  <c r="K55" i="47"/>
  <c r="K54" i="47"/>
  <c r="K53" i="47"/>
  <c r="K52" i="47"/>
  <c r="K51" i="47"/>
  <c r="K49" i="47"/>
  <c r="J49" i="47"/>
  <c r="I49" i="47"/>
  <c r="K48" i="47"/>
  <c r="K47" i="47"/>
  <c r="K46" i="47"/>
  <c r="K45" i="47"/>
  <c r="K44" i="47"/>
  <c r="K43" i="47"/>
  <c r="K42" i="47"/>
  <c r="F42" i="47"/>
  <c r="K41" i="47"/>
  <c r="K40" i="47"/>
  <c r="K39" i="47"/>
  <c r="K38" i="47"/>
  <c r="K36" i="47"/>
  <c r="J36" i="47"/>
  <c r="I36" i="47"/>
  <c r="F36" i="47" s="1"/>
  <c r="K35" i="47"/>
  <c r="K34" i="47"/>
  <c r="K33" i="47"/>
  <c r="K32" i="47"/>
  <c r="K31" i="47"/>
  <c r="K30" i="47"/>
  <c r="K28" i="47"/>
  <c r="J28" i="47"/>
  <c r="I28" i="47"/>
  <c r="F28" i="47" s="1"/>
  <c r="K27" i="47"/>
  <c r="K26" i="47"/>
  <c r="K25" i="47"/>
  <c r="K24" i="47"/>
  <c r="K23" i="47"/>
  <c r="K22" i="47"/>
  <c r="K21" i="47"/>
  <c r="K19" i="47"/>
  <c r="J19" i="47"/>
  <c r="I19" i="47"/>
  <c r="K18" i="47"/>
  <c r="K17" i="47"/>
  <c r="K16" i="47"/>
  <c r="K15" i="47"/>
  <c r="K14" i="47"/>
  <c r="K13" i="47"/>
  <c r="J13" i="47"/>
  <c r="K11" i="47"/>
  <c r="J11" i="47"/>
  <c r="I11" i="47"/>
  <c r="K10" i="47"/>
  <c r="K9" i="47"/>
  <c r="K8" i="47"/>
  <c r="K7" i="47"/>
  <c r="K5" i="47"/>
  <c r="J5" i="47"/>
  <c r="I5" i="47"/>
  <c r="K4" i="47"/>
  <c r="J4" i="47"/>
  <c r="I4" i="47"/>
  <c r="F46" i="47" l="1"/>
  <c r="L46" i="47" s="1"/>
  <c r="F54" i="47"/>
  <c r="L54" i="47" s="1"/>
  <c r="F32" i="47"/>
  <c r="L32" i="47" s="1"/>
  <c r="F74" i="47"/>
  <c r="L74" i="47" s="1"/>
  <c r="F8" i="47"/>
  <c r="L8" i="47" s="1"/>
  <c r="F18" i="47"/>
  <c r="L18" i="47" s="1"/>
  <c r="F80" i="47"/>
  <c r="L80" i="47" s="1"/>
  <c r="F7" i="47"/>
  <c r="L7" i="47" s="1"/>
  <c r="F70" i="47"/>
  <c r="L70" i="47" s="1"/>
  <c r="F58" i="47"/>
  <c r="L58" i="47" s="1"/>
  <c r="F69" i="47"/>
  <c r="L69" i="47" s="1"/>
  <c r="F24" i="47"/>
  <c r="L24" i="47" s="1"/>
  <c r="F11" i="47"/>
  <c r="L11" i="47" s="1"/>
  <c r="F35" i="47"/>
  <c r="L35" i="47" s="1"/>
  <c r="F34" i="47"/>
  <c r="L34" i="47" s="1"/>
  <c r="F38" i="47"/>
  <c r="L38" i="47" s="1"/>
  <c r="F67" i="47"/>
  <c r="L67" i="47" s="1"/>
  <c r="F57" i="47"/>
  <c r="L57" i="47" s="1"/>
  <c r="F44" i="47"/>
  <c r="L44" i="47" s="1"/>
  <c r="F52" i="47"/>
  <c r="L52" i="47" s="1"/>
  <c r="F60" i="47"/>
  <c r="L60" i="47" s="1"/>
  <c r="F68" i="47"/>
  <c r="L68" i="47" s="1"/>
  <c r="F4" i="47"/>
  <c r="L4" i="47" s="1"/>
  <c r="F9" i="47"/>
  <c r="L9" i="47" s="1"/>
  <c r="F14" i="47"/>
  <c r="L14" i="47" s="1"/>
  <c r="F22" i="47"/>
  <c r="L22" i="47" s="1"/>
  <c r="F27" i="47"/>
  <c r="L27" i="47" s="1"/>
  <c r="F48" i="47"/>
  <c r="L48" i="47" s="1"/>
  <c r="F66" i="47"/>
  <c r="L66" i="47" s="1"/>
  <c r="F76" i="47"/>
  <c r="L76" i="47" s="1"/>
  <c r="F30" i="47"/>
  <c r="L30" i="47" s="1"/>
  <c r="F41" i="47"/>
  <c r="L41" i="47" s="1"/>
  <c r="F64" i="47"/>
  <c r="L64" i="47" s="1"/>
  <c r="F23" i="47"/>
  <c r="L23" i="47" s="1"/>
  <c r="F49" i="47"/>
  <c r="L49" i="47" s="1"/>
  <c r="L36" i="47"/>
  <c r="F65" i="47"/>
  <c r="L65" i="47" s="1"/>
  <c r="F73" i="47"/>
  <c r="L73" i="47" s="1"/>
  <c r="F16" i="47"/>
  <c r="L16" i="47" s="1"/>
  <c r="F19" i="47"/>
  <c r="L19" i="47" s="1"/>
  <c r="F53" i="47"/>
  <c r="L53" i="47" s="1"/>
  <c r="F78" i="47"/>
  <c r="L78" i="47" s="1"/>
  <c r="L28" i="47"/>
  <c r="L42" i="47"/>
  <c r="F43" i="47"/>
  <c r="L43" i="47" s="1"/>
  <c r="F5" i="47"/>
  <c r="L5" i="47" s="1"/>
  <c r="F10" i="47"/>
  <c r="L10" i="47" s="1"/>
  <c r="F15" i="47"/>
  <c r="L15" i="47" s="1"/>
  <c r="F26" i="47"/>
  <c r="L26" i="47" s="1"/>
  <c r="F31" i="47"/>
  <c r="L31" i="47" s="1"/>
  <c r="F40" i="47"/>
  <c r="L40" i="47" s="1"/>
  <c r="F45" i="47"/>
  <c r="L45" i="47" s="1"/>
  <c r="F56" i="47"/>
  <c r="L56" i="47" s="1"/>
  <c r="F61" i="47"/>
  <c r="L61" i="47" s="1"/>
  <c r="F77" i="47"/>
  <c r="L77" i="47" s="1"/>
  <c r="F13" i="47"/>
  <c r="L13" i="47" s="1"/>
  <c r="F17" i="47"/>
  <c r="L17" i="47" s="1"/>
  <c r="F21" i="47"/>
  <c r="L21" i="47" s="1"/>
  <c r="F25" i="47"/>
  <c r="L25" i="47" s="1"/>
  <c r="F33" i="47"/>
  <c r="L33" i="47" s="1"/>
  <c r="F39" i="47"/>
  <c r="L39" i="47" s="1"/>
  <c r="F47" i="47"/>
  <c r="L47" i="47" s="1"/>
  <c r="F51" i="47"/>
  <c r="L51" i="47" s="1"/>
  <c r="F55" i="47"/>
  <c r="L55" i="47" s="1"/>
  <c r="F59" i="47"/>
  <c r="L59" i="47" s="1"/>
  <c r="F63" i="47"/>
  <c r="L63" i="47" s="1"/>
  <c r="F71" i="47"/>
  <c r="L71" i="47" s="1"/>
  <c r="F75" i="47"/>
  <c r="L75" i="47" s="1"/>
  <c r="F79" i="47"/>
  <c r="L79" i="47" s="1"/>
  <c r="J2" i="72" l="1"/>
  <c r="K76" i="73" l="1"/>
  <c r="F76" i="73"/>
  <c r="L76" i="73" s="1"/>
  <c r="K75" i="73"/>
  <c r="F75" i="73"/>
  <c r="L75" i="73" s="1"/>
  <c r="K74" i="73"/>
  <c r="F74" i="73"/>
  <c r="L74" i="73" s="1"/>
  <c r="K73" i="73"/>
  <c r="F73" i="73"/>
  <c r="K72" i="73"/>
  <c r="F72" i="73"/>
  <c r="K71" i="73"/>
  <c r="F71" i="73"/>
  <c r="L71" i="73" s="1"/>
  <c r="K70" i="73"/>
  <c r="F70" i="73"/>
  <c r="L70" i="73" s="1"/>
  <c r="K69" i="73"/>
  <c r="F69" i="73"/>
  <c r="L69" i="73" s="1"/>
  <c r="K68" i="73"/>
  <c r="F68" i="73"/>
  <c r="K67" i="73"/>
  <c r="F67" i="73"/>
  <c r="L67" i="73" s="1"/>
  <c r="K66" i="73"/>
  <c r="F66" i="73"/>
  <c r="L66" i="73" s="1"/>
  <c r="K65" i="73"/>
  <c r="F65" i="73"/>
  <c r="L65" i="73" s="1"/>
  <c r="K64" i="73"/>
  <c r="F64" i="73"/>
  <c r="K63" i="73"/>
  <c r="F63" i="73"/>
  <c r="L63" i="73" s="1"/>
  <c r="K62" i="73"/>
  <c r="F62" i="73"/>
  <c r="K61" i="73"/>
  <c r="F61" i="73"/>
  <c r="K60" i="73"/>
  <c r="F60" i="73"/>
  <c r="K59" i="73"/>
  <c r="F59" i="73"/>
  <c r="L59" i="73" s="1"/>
  <c r="K58" i="73"/>
  <c r="F58" i="73"/>
  <c r="L58" i="73" s="1"/>
  <c r="K57" i="73"/>
  <c r="F57" i="73"/>
  <c r="K56" i="73"/>
  <c r="F56" i="73"/>
  <c r="L56" i="73" s="1"/>
  <c r="K55" i="73"/>
  <c r="F55" i="73"/>
  <c r="L55" i="73" s="1"/>
  <c r="K54" i="73"/>
  <c r="F54" i="73"/>
  <c r="L54" i="73" s="1"/>
  <c r="K53" i="73"/>
  <c r="F53" i="73"/>
  <c r="L53" i="73" s="1"/>
  <c r="K52" i="73"/>
  <c r="F52" i="73"/>
  <c r="L52" i="73" s="1"/>
  <c r="K51" i="73"/>
  <c r="F51" i="73"/>
  <c r="L51" i="73" s="1"/>
  <c r="K50" i="73"/>
  <c r="F50" i="73"/>
  <c r="L50" i="73" s="1"/>
  <c r="K49" i="73"/>
  <c r="F49" i="73"/>
  <c r="L49" i="73" s="1"/>
  <c r="K48" i="73"/>
  <c r="F48" i="73"/>
  <c r="K47" i="73"/>
  <c r="F47" i="73"/>
  <c r="L47" i="73" s="1"/>
  <c r="K46" i="73"/>
  <c r="F46" i="73"/>
  <c r="K45" i="73"/>
  <c r="F45" i="73"/>
  <c r="K44" i="73"/>
  <c r="F44" i="73"/>
  <c r="K43" i="73"/>
  <c r="F43" i="73"/>
  <c r="L43" i="73" s="1"/>
  <c r="K42" i="73"/>
  <c r="F42" i="73"/>
  <c r="L42" i="73" s="1"/>
  <c r="K41" i="73"/>
  <c r="F41" i="73"/>
  <c r="K40" i="73"/>
  <c r="F40" i="73"/>
  <c r="L40" i="73" s="1"/>
  <c r="K39" i="73"/>
  <c r="F39" i="73"/>
  <c r="L39" i="73" s="1"/>
  <c r="K38" i="73"/>
  <c r="F38" i="73"/>
  <c r="L38" i="73" s="1"/>
  <c r="K37" i="73"/>
  <c r="F37" i="73"/>
  <c r="L37" i="73" s="1"/>
  <c r="K36" i="73"/>
  <c r="F36" i="73"/>
  <c r="L36" i="73" s="1"/>
  <c r="K35" i="73"/>
  <c r="F35" i="73"/>
  <c r="L35" i="73" s="1"/>
  <c r="K34" i="73"/>
  <c r="F34" i="73"/>
  <c r="L34" i="73" s="1"/>
  <c r="K33" i="73"/>
  <c r="F33" i="73"/>
  <c r="L33" i="73" s="1"/>
  <c r="K32" i="73"/>
  <c r="F32" i="73"/>
  <c r="K31" i="73"/>
  <c r="F31" i="73"/>
  <c r="L31" i="73" s="1"/>
  <c r="K30" i="73"/>
  <c r="F30" i="73"/>
  <c r="K29" i="73"/>
  <c r="F29" i="73"/>
  <c r="K28" i="73"/>
  <c r="F28" i="73"/>
  <c r="K27" i="73"/>
  <c r="F27" i="73"/>
  <c r="L27" i="73" s="1"/>
  <c r="K26" i="73"/>
  <c r="F26" i="73"/>
  <c r="L26" i="73" s="1"/>
  <c r="K25" i="73"/>
  <c r="F25" i="73"/>
  <c r="K24" i="73"/>
  <c r="F24" i="73"/>
  <c r="L24" i="73" s="1"/>
  <c r="K23" i="73"/>
  <c r="F23" i="73"/>
  <c r="L23" i="73" s="1"/>
  <c r="K22" i="73"/>
  <c r="F22" i="73"/>
  <c r="L22" i="73" s="1"/>
  <c r="K21" i="73"/>
  <c r="F21" i="73"/>
  <c r="L21" i="73" s="1"/>
  <c r="K20" i="73"/>
  <c r="F20" i="73"/>
  <c r="L20" i="73" s="1"/>
  <c r="K19" i="73"/>
  <c r="F19" i="73"/>
  <c r="L19" i="73" s="1"/>
  <c r="K18" i="73"/>
  <c r="F18" i="73"/>
  <c r="L18" i="73" s="1"/>
  <c r="K17" i="73"/>
  <c r="F17" i="73"/>
  <c r="L17" i="73" s="1"/>
  <c r="K16" i="73"/>
  <c r="F16" i="73"/>
  <c r="K15" i="73"/>
  <c r="F15" i="73"/>
  <c r="L15" i="73" s="1"/>
  <c r="K14" i="73"/>
  <c r="F14" i="73"/>
  <c r="K13" i="73"/>
  <c r="F13" i="73"/>
  <c r="L13" i="73" s="1"/>
  <c r="K12" i="73"/>
  <c r="F12" i="73"/>
  <c r="K10" i="73"/>
  <c r="K9" i="73"/>
  <c r="K8" i="73"/>
  <c r="F8" i="73"/>
  <c r="K7" i="73"/>
  <c r="K6" i="73"/>
  <c r="F6" i="73"/>
  <c r="K5" i="73"/>
  <c r="K4" i="73"/>
  <c r="F4" i="73"/>
  <c r="M1" i="73"/>
  <c r="D3" i="1" s="1"/>
  <c r="L16" i="73" l="1"/>
  <c r="L29" i="73"/>
  <c r="L32" i="73"/>
  <c r="L45" i="73"/>
  <c r="L48" i="73"/>
  <c r="L61" i="73"/>
  <c r="L64" i="73"/>
  <c r="L30" i="73"/>
  <c r="L46" i="73"/>
  <c r="L62" i="73"/>
  <c r="L68" i="73"/>
  <c r="L8" i="73"/>
  <c r="L14" i="73"/>
  <c r="L72" i="73"/>
  <c r="L25" i="73"/>
  <c r="L28" i="73"/>
  <c r="L41" i="73"/>
  <c r="L44" i="73"/>
  <c r="L57" i="73"/>
  <c r="L60" i="73"/>
  <c r="L73" i="73"/>
  <c r="F5" i="73"/>
  <c r="L5" i="73" s="1"/>
  <c r="F9" i="73"/>
  <c r="L9" i="73" s="1"/>
  <c r="L6" i="73"/>
  <c r="F10" i="73"/>
  <c r="L10" i="73" s="1"/>
  <c r="F7" i="73"/>
  <c r="L7" i="73" s="1"/>
  <c r="L12" i="73"/>
  <c r="G1" i="73"/>
  <c r="K11" i="73"/>
  <c r="K1" i="73" s="1"/>
  <c r="H1" i="73"/>
  <c r="L4" i="73"/>
  <c r="L23" i="72"/>
  <c r="L18" i="72"/>
  <c r="D11" i="1" s="1"/>
  <c r="F18" i="72"/>
  <c r="J16" i="72"/>
  <c r="G16" i="72"/>
  <c r="E16" i="72" s="1"/>
  <c r="K16" i="72" s="1"/>
  <c r="J15" i="72"/>
  <c r="G15" i="72"/>
  <c r="E15" i="72" s="1"/>
  <c r="K15" i="72" s="1"/>
  <c r="J14" i="72"/>
  <c r="G14" i="72"/>
  <c r="E14" i="72" s="1"/>
  <c r="K14" i="72" s="1"/>
  <c r="J13" i="72"/>
  <c r="G13" i="72"/>
  <c r="E13" i="72" s="1"/>
  <c r="K13" i="72" s="1"/>
  <c r="J12" i="72"/>
  <c r="G12" i="72"/>
  <c r="E12" i="72" s="1"/>
  <c r="K12" i="72" s="1"/>
  <c r="J11" i="72"/>
  <c r="G11" i="72"/>
  <c r="E11" i="72" s="1"/>
  <c r="K11" i="72" s="1"/>
  <c r="J10" i="72"/>
  <c r="G10" i="72"/>
  <c r="E10" i="72" s="1"/>
  <c r="K10" i="72" s="1"/>
  <c r="J9" i="72"/>
  <c r="G9" i="72"/>
  <c r="E9" i="72" s="1"/>
  <c r="K9" i="72" s="1"/>
  <c r="J8" i="72"/>
  <c r="G8" i="72"/>
  <c r="E8" i="72" s="1"/>
  <c r="K8" i="72" s="1"/>
  <c r="J7" i="72"/>
  <c r="G7" i="72"/>
  <c r="E7" i="72" s="1"/>
  <c r="K7" i="72" s="1"/>
  <c r="J6" i="72"/>
  <c r="G6" i="72"/>
  <c r="E6" i="72" s="1"/>
  <c r="K6" i="72" s="1"/>
  <c r="J5" i="72"/>
  <c r="G5" i="72"/>
  <c r="E5" i="72" s="1"/>
  <c r="K5" i="72" s="1"/>
  <c r="J4" i="72"/>
  <c r="G4" i="72"/>
  <c r="E4" i="72" s="1"/>
  <c r="K4" i="72" s="1"/>
  <c r="J3" i="72"/>
  <c r="G3" i="72"/>
  <c r="E3" i="72" s="1"/>
  <c r="J18" i="72"/>
  <c r="G2" i="72"/>
  <c r="E2" i="72" s="1"/>
  <c r="F11" i="73" l="1"/>
  <c r="L11" i="73" s="1"/>
  <c r="L1" i="73" s="1"/>
  <c r="C3" i="1" s="1"/>
  <c r="F1" i="73"/>
  <c r="B3" i="1" s="1"/>
  <c r="L24" i="72"/>
  <c r="K3" i="72"/>
  <c r="L22" i="72" s="1"/>
  <c r="E18" i="72"/>
  <c r="B11" i="1" s="1"/>
  <c r="K2" i="72"/>
  <c r="K18" i="72" s="1"/>
  <c r="C11" i="1" s="1"/>
  <c r="E11" i="1" s="1"/>
  <c r="G18" i="72"/>
  <c r="E3" i="1" l="1"/>
  <c r="K76" i="71"/>
  <c r="L76" i="71"/>
  <c r="K75" i="71"/>
  <c r="K74" i="71"/>
  <c r="K73" i="71"/>
  <c r="L73" i="71" s="1"/>
  <c r="K72" i="71"/>
  <c r="K71" i="71"/>
  <c r="K70" i="71"/>
  <c r="K69" i="71"/>
  <c r="K68" i="71"/>
  <c r="L68" i="71"/>
  <c r="K67" i="71"/>
  <c r="K66" i="71"/>
  <c r="K65" i="71"/>
  <c r="L65" i="71" s="1"/>
  <c r="K64" i="71"/>
  <c r="K63" i="71"/>
  <c r="K62" i="71"/>
  <c r="K61" i="71"/>
  <c r="K60" i="71"/>
  <c r="L60" i="71"/>
  <c r="K59" i="71"/>
  <c r="K58" i="71"/>
  <c r="K57" i="71"/>
  <c r="L57" i="71"/>
  <c r="K56" i="71"/>
  <c r="K55" i="71"/>
  <c r="K54" i="71"/>
  <c r="K53" i="71"/>
  <c r="K52" i="71"/>
  <c r="L52" i="71" s="1"/>
  <c r="K51" i="71"/>
  <c r="K50" i="71"/>
  <c r="K49" i="71"/>
  <c r="L49" i="71"/>
  <c r="K48" i="71"/>
  <c r="K47" i="71"/>
  <c r="K46" i="71"/>
  <c r="K45" i="71"/>
  <c r="K44" i="71"/>
  <c r="L44" i="71"/>
  <c r="K43" i="71"/>
  <c r="K42" i="71"/>
  <c r="K41" i="71"/>
  <c r="L41" i="71"/>
  <c r="K40" i="71"/>
  <c r="K39" i="71"/>
  <c r="K38" i="71"/>
  <c r="K37" i="71"/>
  <c r="K36" i="71"/>
  <c r="L36" i="71"/>
  <c r="K35" i="71"/>
  <c r="K34" i="71"/>
  <c r="K33" i="71"/>
  <c r="L33" i="71" s="1"/>
  <c r="K32" i="71"/>
  <c r="K31" i="71"/>
  <c r="K30" i="71"/>
  <c r="K29" i="71"/>
  <c r="K28" i="71"/>
  <c r="L28" i="71"/>
  <c r="K27" i="71"/>
  <c r="K26" i="71"/>
  <c r="K25" i="71"/>
  <c r="L25" i="71" s="1"/>
  <c r="M1" i="71"/>
  <c r="D10" i="1" s="1"/>
  <c r="G1" i="71"/>
  <c r="L30" i="71" l="1"/>
  <c r="L38" i="71"/>
  <c r="L39" i="71"/>
  <c r="L46" i="71"/>
  <c r="L54" i="71"/>
  <c r="L55" i="71"/>
  <c r="L62" i="71"/>
  <c r="L63" i="71"/>
  <c r="L70" i="71"/>
  <c r="L71" i="71"/>
  <c r="L74" i="71"/>
  <c r="L26" i="71"/>
  <c r="L29" i="71"/>
  <c r="L34" i="71"/>
  <c r="L37" i="71"/>
  <c r="L42" i="71"/>
  <c r="L45" i="71"/>
  <c r="L50" i="71"/>
  <c r="L53" i="71"/>
  <c r="L58" i="71"/>
  <c r="L61" i="71"/>
  <c r="L66" i="71"/>
  <c r="L69" i="71"/>
  <c r="L27" i="71"/>
  <c r="L35" i="71"/>
  <c r="L51" i="71"/>
  <c r="K1" i="71"/>
  <c r="L32" i="71"/>
  <c r="L40" i="71"/>
  <c r="L43" i="71"/>
  <c r="L48" i="71"/>
  <c r="L56" i="71"/>
  <c r="L59" i="71"/>
  <c r="L64" i="71"/>
  <c r="L67" i="71"/>
  <c r="L72" i="71"/>
  <c r="L75" i="71"/>
  <c r="L31" i="71"/>
  <c r="L47" i="71"/>
  <c r="D4" i="1"/>
  <c r="F4" i="70"/>
  <c r="F5" i="70"/>
  <c r="K5" i="70" s="1"/>
  <c r="F6" i="70"/>
  <c r="K6" i="70" s="1"/>
  <c r="F7" i="70"/>
  <c r="K7" i="70" s="1"/>
  <c r="F8" i="70"/>
  <c r="F9" i="70"/>
  <c r="F10" i="70"/>
  <c r="K10" i="70" s="1"/>
  <c r="F11" i="70"/>
  <c r="K11" i="70" s="1"/>
  <c r="F12" i="70"/>
  <c r="K12" i="70" s="1"/>
  <c r="F13" i="70"/>
  <c r="F14" i="70"/>
  <c r="K14" i="70" s="1"/>
  <c r="F3" i="70"/>
  <c r="K3" i="70" s="1"/>
  <c r="F40" i="70"/>
  <c r="F39" i="70"/>
  <c r="F38" i="70"/>
  <c r="K38" i="70" s="1"/>
  <c r="F37" i="70"/>
  <c r="K37" i="70" s="1"/>
  <c r="F36" i="70"/>
  <c r="K36" i="70" s="1"/>
  <c r="K35" i="70"/>
  <c r="F35" i="70"/>
  <c r="F34" i="70"/>
  <c r="K34" i="70" s="1"/>
  <c r="K33" i="70"/>
  <c r="F33" i="70"/>
  <c r="F32" i="70"/>
  <c r="K32" i="70" s="1"/>
  <c r="K31" i="70"/>
  <c r="F31" i="70"/>
  <c r="F30" i="70"/>
  <c r="K30" i="70" s="1"/>
  <c r="K29" i="70"/>
  <c r="F29" i="70"/>
  <c r="F28" i="70"/>
  <c r="K28" i="70" s="1"/>
  <c r="K27" i="70"/>
  <c r="F27" i="70"/>
  <c r="F26" i="70"/>
  <c r="K26" i="70" s="1"/>
  <c r="K25" i="70"/>
  <c r="F25" i="70"/>
  <c r="F24" i="70"/>
  <c r="K24" i="70" s="1"/>
  <c r="K23" i="70"/>
  <c r="F23" i="70"/>
  <c r="F22" i="70"/>
  <c r="K22" i="70" s="1"/>
  <c r="K21" i="70"/>
  <c r="F21" i="70"/>
  <c r="F20" i="70"/>
  <c r="K20" i="70" s="1"/>
  <c r="K19" i="70"/>
  <c r="F19" i="70"/>
  <c r="F18" i="70"/>
  <c r="K18" i="70" s="1"/>
  <c r="K17" i="70"/>
  <c r="F17" i="70"/>
  <c r="F16" i="70"/>
  <c r="K16" i="70" s="1"/>
  <c r="K15" i="70"/>
  <c r="F15" i="70"/>
  <c r="K13" i="70"/>
  <c r="K9" i="70"/>
  <c r="K8" i="70"/>
  <c r="L2" i="70"/>
  <c r="J2" i="70"/>
  <c r="G2" i="70"/>
  <c r="L1" i="71" l="1"/>
  <c r="C10" i="1" s="1"/>
  <c r="E10" i="1" s="1"/>
  <c r="F1" i="71"/>
  <c r="B10" i="1" s="1"/>
  <c r="F2" i="70"/>
  <c r="B4" i="1" s="1"/>
  <c r="K4" i="70"/>
  <c r="K2" i="70" s="1"/>
  <c r="C4" i="1" s="1"/>
  <c r="E4" i="1" l="1"/>
  <c r="J20" i="61"/>
  <c r="G20" i="61"/>
  <c r="E20" i="61" s="1"/>
  <c r="K20" i="61" s="1"/>
  <c r="J19" i="61"/>
  <c r="G19" i="61"/>
  <c r="E19" i="61" s="1"/>
  <c r="K19" i="61" s="1"/>
  <c r="D15" i="1" l="1"/>
  <c r="G2" i="69"/>
  <c r="L23" i="69"/>
  <c r="L18" i="69"/>
  <c r="F18" i="69"/>
  <c r="K16" i="69"/>
  <c r="J16" i="69"/>
  <c r="G16" i="69"/>
  <c r="E16" i="69"/>
  <c r="K15" i="69"/>
  <c r="J15" i="69"/>
  <c r="G15" i="69"/>
  <c r="E15" i="69"/>
  <c r="K14" i="69"/>
  <c r="J14" i="69"/>
  <c r="G14" i="69"/>
  <c r="E14" i="69"/>
  <c r="K13" i="69"/>
  <c r="J13" i="69"/>
  <c r="G13" i="69"/>
  <c r="E13" i="69"/>
  <c r="K12" i="69"/>
  <c r="J12" i="69"/>
  <c r="G12" i="69"/>
  <c r="E12" i="69"/>
  <c r="K11" i="69"/>
  <c r="J11" i="69"/>
  <c r="G11" i="69"/>
  <c r="E11" i="69"/>
  <c r="K10" i="69"/>
  <c r="J10" i="69"/>
  <c r="G10" i="69"/>
  <c r="E10" i="69"/>
  <c r="K9" i="69"/>
  <c r="J9" i="69"/>
  <c r="G9" i="69"/>
  <c r="E9" i="69"/>
  <c r="K8" i="69"/>
  <c r="J8" i="69"/>
  <c r="G8" i="69"/>
  <c r="E8" i="69"/>
  <c r="K7" i="69"/>
  <c r="J7" i="69"/>
  <c r="G7" i="69"/>
  <c r="E7" i="69"/>
  <c r="K6" i="69"/>
  <c r="J6" i="69"/>
  <c r="G6" i="69"/>
  <c r="E6" i="69"/>
  <c r="K5" i="69"/>
  <c r="J5" i="69"/>
  <c r="G5" i="69"/>
  <c r="E5" i="69"/>
  <c r="K4" i="69"/>
  <c r="J4" i="69"/>
  <c r="G4" i="69"/>
  <c r="E4" i="69"/>
  <c r="J3" i="69"/>
  <c r="G3" i="69"/>
  <c r="E3" i="69" s="1"/>
  <c r="J2" i="69"/>
  <c r="J18" i="69" s="1"/>
  <c r="E2" i="69"/>
  <c r="L24" i="69" l="1"/>
  <c r="K3" i="69"/>
  <c r="L22" i="69" s="1"/>
  <c r="G18" i="69"/>
  <c r="E18" i="69"/>
  <c r="B15" i="1" s="1"/>
  <c r="K2" i="69"/>
  <c r="K18" i="69" s="1"/>
  <c r="C15" i="1" s="1"/>
  <c r="E15" i="1" s="1"/>
  <c r="H48" i="66" l="1"/>
  <c r="F48" i="66" s="1"/>
  <c r="J48" i="66"/>
  <c r="K48" i="66"/>
  <c r="H49" i="66"/>
  <c r="F49" i="66" s="1"/>
  <c r="L49" i="66" s="1"/>
  <c r="J49" i="66"/>
  <c r="K49" i="66"/>
  <c r="H50" i="66"/>
  <c r="F50" i="66" s="1"/>
  <c r="J50" i="66"/>
  <c r="K50" i="66"/>
  <c r="H51" i="66"/>
  <c r="F51" i="66" s="1"/>
  <c r="J51" i="66"/>
  <c r="K51" i="66"/>
  <c r="H52" i="66"/>
  <c r="F52" i="66" s="1"/>
  <c r="J52" i="66"/>
  <c r="K52" i="66"/>
  <c r="H53" i="66"/>
  <c r="F53" i="66" s="1"/>
  <c r="L53" i="66" s="1"/>
  <c r="J53" i="66"/>
  <c r="K53" i="66"/>
  <c r="H54" i="66"/>
  <c r="F54" i="66" s="1"/>
  <c r="J54" i="66"/>
  <c r="K54" i="66"/>
  <c r="H55" i="66"/>
  <c r="F55" i="66" s="1"/>
  <c r="J55" i="66"/>
  <c r="K55" i="66"/>
  <c r="H56" i="66"/>
  <c r="F56" i="66" s="1"/>
  <c r="J56" i="66"/>
  <c r="K56" i="66"/>
  <c r="H57" i="66"/>
  <c r="F57" i="66" s="1"/>
  <c r="L57" i="66" s="1"/>
  <c r="J57" i="66"/>
  <c r="K57" i="66"/>
  <c r="H58" i="66"/>
  <c r="F58" i="66" s="1"/>
  <c r="J58" i="66"/>
  <c r="K58" i="66"/>
  <c r="H59" i="66"/>
  <c r="F59" i="66" s="1"/>
  <c r="J59" i="66"/>
  <c r="K59" i="66"/>
  <c r="H60" i="66"/>
  <c r="F60" i="66" s="1"/>
  <c r="J60" i="66"/>
  <c r="K60" i="66"/>
  <c r="H61" i="66"/>
  <c r="F61" i="66" s="1"/>
  <c r="L61" i="66" s="1"/>
  <c r="J61" i="66"/>
  <c r="K61" i="66"/>
  <c r="H62" i="66"/>
  <c r="F62" i="66" s="1"/>
  <c r="J62" i="66"/>
  <c r="K62" i="66"/>
  <c r="H63" i="66"/>
  <c r="F63" i="66" s="1"/>
  <c r="J63" i="66"/>
  <c r="K63" i="66"/>
  <c r="H64" i="66"/>
  <c r="F64" i="66" s="1"/>
  <c r="J64" i="66"/>
  <c r="K64" i="66"/>
  <c r="F65" i="66"/>
  <c r="L65" i="66" s="1"/>
  <c r="H65" i="66"/>
  <c r="J65" i="66"/>
  <c r="K65" i="66"/>
  <c r="H66" i="66"/>
  <c r="F66" i="66" s="1"/>
  <c r="J66" i="66"/>
  <c r="K66" i="66"/>
  <c r="H67" i="66"/>
  <c r="F67" i="66" s="1"/>
  <c r="J67" i="66"/>
  <c r="K67" i="66"/>
  <c r="H68" i="66"/>
  <c r="F68" i="66" s="1"/>
  <c r="J68" i="66"/>
  <c r="K68" i="66"/>
  <c r="H69" i="66"/>
  <c r="F69" i="66" s="1"/>
  <c r="J69" i="66"/>
  <c r="K69" i="66"/>
  <c r="H70" i="66"/>
  <c r="F70" i="66" s="1"/>
  <c r="L70" i="66" s="1"/>
  <c r="J70" i="66"/>
  <c r="K70" i="66"/>
  <c r="H71" i="66"/>
  <c r="F71" i="66" s="1"/>
  <c r="L71" i="66" s="1"/>
  <c r="J71" i="66"/>
  <c r="K71" i="66"/>
  <c r="H72" i="66"/>
  <c r="F72" i="66" s="1"/>
  <c r="J72" i="66"/>
  <c r="K72" i="66"/>
  <c r="H73" i="66"/>
  <c r="F73" i="66" s="1"/>
  <c r="J73" i="66"/>
  <c r="K73" i="66"/>
  <c r="H74" i="66"/>
  <c r="F74" i="66" s="1"/>
  <c r="J74" i="66"/>
  <c r="K74" i="66"/>
  <c r="H75" i="66"/>
  <c r="F75" i="66" s="1"/>
  <c r="L75" i="66" s="1"/>
  <c r="J75" i="66"/>
  <c r="K75" i="66"/>
  <c r="L73" i="66" l="1"/>
  <c r="L60" i="66"/>
  <c r="L67" i="66"/>
  <c r="L72" i="66"/>
  <c r="L74" i="66"/>
  <c r="L69" i="66"/>
  <c r="L51" i="66"/>
  <c r="L63" i="66"/>
  <c r="L59" i="66"/>
  <c r="L55" i="66"/>
  <c r="L66" i="66"/>
  <c r="L64" i="66"/>
  <c r="L62" i="66"/>
  <c r="L68" i="66"/>
  <c r="L58" i="66"/>
  <c r="L56" i="66"/>
  <c r="L54" i="66"/>
  <c r="L52" i="66"/>
  <c r="L50" i="66"/>
  <c r="L48" i="66"/>
  <c r="M77" i="66"/>
  <c r="K70" i="67" l="1"/>
  <c r="K68" i="67"/>
  <c r="H68" i="67"/>
  <c r="F68" i="67" s="1"/>
  <c r="L68" i="67" s="1"/>
  <c r="K67" i="67"/>
  <c r="H67" i="67"/>
  <c r="F67" i="67" s="1"/>
  <c r="L67" i="67" s="1"/>
  <c r="K66" i="67"/>
  <c r="H66" i="67"/>
  <c r="F66" i="67" s="1"/>
  <c r="K65" i="67"/>
  <c r="H65" i="67"/>
  <c r="F65" i="67" s="1"/>
  <c r="K64" i="67"/>
  <c r="H64" i="67"/>
  <c r="F64" i="67" s="1"/>
  <c r="K63" i="67"/>
  <c r="H63" i="67"/>
  <c r="F63" i="67"/>
  <c r="K62" i="67"/>
  <c r="H62" i="67"/>
  <c r="F62" i="67" s="1"/>
  <c r="K61" i="67"/>
  <c r="H61" i="67"/>
  <c r="F61" i="67" s="1"/>
  <c r="L61" i="67" s="1"/>
  <c r="K60" i="67"/>
  <c r="H60" i="67"/>
  <c r="F60" i="67" s="1"/>
  <c r="L60" i="67" s="1"/>
  <c r="K59" i="67"/>
  <c r="H59" i="67"/>
  <c r="F59" i="67" s="1"/>
  <c r="L59" i="67" s="1"/>
  <c r="K58" i="67"/>
  <c r="H58" i="67"/>
  <c r="F58" i="67" s="1"/>
  <c r="K57" i="67"/>
  <c r="H57" i="67"/>
  <c r="F57" i="67" s="1"/>
  <c r="L57" i="67" s="1"/>
  <c r="K56" i="67"/>
  <c r="H56" i="67"/>
  <c r="F56" i="67" s="1"/>
  <c r="L56" i="67" s="1"/>
  <c r="K55" i="67"/>
  <c r="H55" i="67"/>
  <c r="F55" i="67" s="1"/>
  <c r="L55" i="67" s="1"/>
  <c r="K54" i="67"/>
  <c r="H54" i="67"/>
  <c r="F54" i="67" s="1"/>
  <c r="K53" i="67"/>
  <c r="H53" i="67"/>
  <c r="F53" i="67" s="1"/>
  <c r="L53" i="67" s="1"/>
  <c r="K52" i="67"/>
  <c r="H52" i="67"/>
  <c r="F52" i="67" s="1"/>
  <c r="L52" i="67" s="1"/>
  <c r="K51" i="67"/>
  <c r="H51" i="67"/>
  <c r="F51" i="67" s="1"/>
  <c r="L51" i="67" s="1"/>
  <c r="K50" i="67"/>
  <c r="H50" i="67"/>
  <c r="F50" i="67" s="1"/>
  <c r="L50" i="67" s="1"/>
  <c r="K49" i="67"/>
  <c r="H49" i="67"/>
  <c r="F49" i="67"/>
  <c r="K48" i="67"/>
  <c r="H48" i="67"/>
  <c r="F48" i="67"/>
  <c r="K47" i="67"/>
  <c r="H47" i="67"/>
  <c r="F47" i="67"/>
  <c r="K46" i="67"/>
  <c r="H46" i="67"/>
  <c r="F46" i="67" s="1"/>
  <c r="K45" i="67"/>
  <c r="H45" i="67"/>
  <c r="F45" i="67" s="1"/>
  <c r="L45" i="67" s="1"/>
  <c r="K44" i="67"/>
  <c r="H44" i="67"/>
  <c r="F44" i="67" s="1"/>
  <c r="L44" i="67" s="1"/>
  <c r="K43" i="67"/>
  <c r="H43" i="67"/>
  <c r="F43" i="67" s="1"/>
  <c r="L43" i="67" s="1"/>
  <c r="K42" i="67"/>
  <c r="H42" i="67"/>
  <c r="F42" i="67" s="1"/>
  <c r="K41" i="67"/>
  <c r="H41" i="67"/>
  <c r="F41" i="67" s="1"/>
  <c r="L41" i="67" s="1"/>
  <c r="K40" i="67"/>
  <c r="H40" i="67"/>
  <c r="F40" i="67" s="1"/>
  <c r="L40" i="67" s="1"/>
  <c r="K39" i="67"/>
  <c r="H39" i="67"/>
  <c r="F39" i="67" s="1"/>
  <c r="L39" i="67" s="1"/>
  <c r="K38" i="67"/>
  <c r="H38" i="67"/>
  <c r="F38" i="67" s="1"/>
  <c r="K37" i="67"/>
  <c r="H37" i="67"/>
  <c r="F37" i="67" s="1"/>
  <c r="L37" i="67" s="1"/>
  <c r="K36" i="67"/>
  <c r="H36" i="67"/>
  <c r="F36" i="67" s="1"/>
  <c r="L36" i="67" s="1"/>
  <c r="K35" i="67"/>
  <c r="H35" i="67"/>
  <c r="F35" i="67" s="1"/>
  <c r="L35" i="67" s="1"/>
  <c r="K34" i="67"/>
  <c r="H34" i="67"/>
  <c r="F34" i="67" s="1"/>
  <c r="L34" i="67" s="1"/>
  <c r="K33" i="67"/>
  <c r="H33" i="67"/>
  <c r="F33" i="67"/>
  <c r="K32" i="67"/>
  <c r="H32" i="67"/>
  <c r="F32" i="67"/>
  <c r="K31" i="67"/>
  <c r="H31" i="67"/>
  <c r="F31" i="67"/>
  <c r="K30" i="67"/>
  <c r="H30" i="67"/>
  <c r="F30" i="67" s="1"/>
  <c r="K29" i="67"/>
  <c r="H29" i="67"/>
  <c r="F29" i="67" s="1"/>
  <c r="K28" i="67"/>
  <c r="H28" i="67"/>
  <c r="F28" i="67" s="1"/>
  <c r="K27" i="67"/>
  <c r="H27" i="67"/>
  <c r="F27" i="67" s="1"/>
  <c r="L27" i="67" s="1"/>
  <c r="K26" i="67"/>
  <c r="H26" i="67"/>
  <c r="F26" i="67" s="1"/>
  <c r="K25" i="67"/>
  <c r="H25" i="67"/>
  <c r="F25" i="67" s="1"/>
  <c r="L25" i="67" s="1"/>
  <c r="K24" i="67"/>
  <c r="H24" i="67"/>
  <c r="F24" i="67" s="1"/>
  <c r="K23" i="67"/>
  <c r="H23" i="67"/>
  <c r="F23" i="67" s="1"/>
  <c r="L23" i="67" s="1"/>
  <c r="K22" i="67"/>
  <c r="H22" i="67"/>
  <c r="F22" i="67" s="1"/>
  <c r="L22" i="67" s="1"/>
  <c r="K21" i="67"/>
  <c r="H21" i="67"/>
  <c r="F21" i="67" s="1"/>
  <c r="L21" i="67" s="1"/>
  <c r="K20" i="67"/>
  <c r="H20" i="67"/>
  <c r="F20" i="67" s="1"/>
  <c r="L20" i="67" s="1"/>
  <c r="K19" i="67"/>
  <c r="H19" i="67"/>
  <c r="F19" i="67" s="1"/>
  <c r="L19" i="67" s="1"/>
  <c r="K18" i="67"/>
  <c r="H18" i="67"/>
  <c r="F18" i="67" s="1"/>
  <c r="L18" i="67" s="1"/>
  <c r="K17" i="67"/>
  <c r="H17" i="67"/>
  <c r="F17" i="67"/>
  <c r="K16" i="67"/>
  <c r="H16" i="67"/>
  <c r="F16" i="67"/>
  <c r="M1" i="67"/>
  <c r="D5" i="1" s="1"/>
  <c r="G1" i="67"/>
  <c r="L29" i="67" l="1"/>
  <c r="L24" i="67"/>
  <c r="L28" i="67"/>
  <c r="L38" i="67"/>
  <c r="L66" i="67"/>
  <c r="L65" i="67"/>
  <c r="L54" i="67"/>
  <c r="L16" i="67"/>
  <c r="L17" i="67"/>
  <c r="L31" i="67"/>
  <c r="L32" i="67"/>
  <c r="L33" i="67"/>
  <c r="L47" i="67"/>
  <c r="L48" i="67"/>
  <c r="L49" i="67"/>
  <c r="L63" i="67"/>
  <c r="L64" i="67"/>
  <c r="L30" i="67"/>
  <c r="L46" i="67"/>
  <c r="L62" i="67"/>
  <c r="L26" i="67"/>
  <c r="L42" i="67"/>
  <c r="L58" i="67"/>
  <c r="H1" i="67"/>
  <c r="F1" i="67"/>
  <c r="B5" i="1" s="1"/>
  <c r="K1" i="67"/>
  <c r="J70" i="67"/>
  <c r="L1" i="67" l="1"/>
  <c r="C5" i="1" l="1"/>
  <c r="G16" i="61"/>
  <c r="E16" i="61" s="1"/>
  <c r="G13" i="61"/>
  <c r="E13" i="61" s="1"/>
  <c r="J13" i="61"/>
  <c r="G14" i="61"/>
  <c r="E14" i="61" s="1"/>
  <c r="J14" i="61"/>
  <c r="G15" i="61"/>
  <c r="E15" i="61" s="1"/>
  <c r="J15" i="61"/>
  <c r="J16" i="61"/>
  <c r="G17" i="61"/>
  <c r="E17" i="61" s="1"/>
  <c r="K17" i="61" s="1"/>
  <c r="J17" i="61"/>
  <c r="E5" i="1" l="1"/>
  <c r="K13" i="61"/>
  <c r="K16" i="61"/>
  <c r="K14" i="61"/>
  <c r="K15" i="61"/>
  <c r="H24" i="66" l="1"/>
  <c r="F24" i="66" s="1"/>
  <c r="J24" i="66"/>
  <c r="K24" i="66"/>
  <c r="H25" i="66"/>
  <c r="F25" i="66" s="1"/>
  <c r="J25" i="66"/>
  <c r="K25" i="66"/>
  <c r="H26" i="66"/>
  <c r="F26" i="66" s="1"/>
  <c r="J26" i="66"/>
  <c r="K26" i="66"/>
  <c r="H27" i="66"/>
  <c r="F27" i="66" s="1"/>
  <c r="J27" i="66"/>
  <c r="K27" i="66"/>
  <c r="H28" i="66"/>
  <c r="F28" i="66" s="1"/>
  <c r="J28" i="66"/>
  <c r="K28" i="66"/>
  <c r="H29" i="66"/>
  <c r="F29" i="66" s="1"/>
  <c r="J29" i="66"/>
  <c r="K29" i="66"/>
  <c r="H30" i="66"/>
  <c r="F30" i="66" s="1"/>
  <c r="J30" i="66"/>
  <c r="K30" i="66"/>
  <c r="H31" i="66"/>
  <c r="F31" i="66" s="1"/>
  <c r="J31" i="66"/>
  <c r="K31" i="66"/>
  <c r="H32" i="66"/>
  <c r="F32" i="66" s="1"/>
  <c r="J32" i="66"/>
  <c r="K32" i="66"/>
  <c r="H33" i="66"/>
  <c r="F33" i="66" s="1"/>
  <c r="J33" i="66"/>
  <c r="K33" i="66"/>
  <c r="H34" i="66"/>
  <c r="F34" i="66" s="1"/>
  <c r="J34" i="66"/>
  <c r="K34" i="66"/>
  <c r="H35" i="66"/>
  <c r="F35" i="66" s="1"/>
  <c r="J35" i="66"/>
  <c r="K35" i="66"/>
  <c r="H36" i="66"/>
  <c r="F36" i="66" s="1"/>
  <c r="J36" i="66"/>
  <c r="K36" i="66"/>
  <c r="H37" i="66"/>
  <c r="F37" i="66" s="1"/>
  <c r="J37" i="66"/>
  <c r="K37" i="66"/>
  <c r="H38" i="66"/>
  <c r="F38" i="66" s="1"/>
  <c r="J38" i="66"/>
  <c r="K38" i="66"/>
  <c r="H39" i="66"/>
  <c r="F39" i="66" s="1"/>
  <c r="J39" i="66"/>
  <c r="K39" i="66"/>
  <c r="H40" i="66"/>
  <c r="F40" i="66" s="1"/>
  <c r="J40" i="66"/>
  <c r="K40" i="66"/>
  <c r="H41" i="66"/>
  <c r="F41" i="66" s="1"/>
  <c r="J41" i="66"/>
  <c r="K41" i="66"/>
  <c r="H42" i="66"/>
  <c r="F42" i="66" s="1"/>
  <c r="L42" i="66" s="1"/>
  <c r="J42" i="66"/>
  <c r="K42" i="66"/>
  <c r="H43" i="66"/>
  <c r="F43" i="66" s="1"/>
  <c r="J43" i="66"/>
  <c r="K43" i="66"/>
  <c r="H44" i="66"/>
  <c r="F44" i="66" s="1"/>
  <c r="J44" i="66"/>
  <c r="K44" i="66"/>
  <c r="H45" i="66"/>
  <c r="F45" i="66" s="1"/>
  <c r="J45" i="66"/>
  <c r="K45" i="66"/>
  <c r="H46" i="66"/>
  <c r="J46" i="66"/>
  <c r="K46" i="66"/>
  <c r="H47" i="66"/>
  <c r="F47" i="66" s="1"/>
  <c r="J47" i="66"/>
  <c r="K47" i="66"/>
  <c r="L25" i="66" l="1"/>
  <c r="L38" i="66"/>
  <c r="L27" i="66"/>
  <c r="L37" i="66"/>
  <c r="L33" i="66"/>
  <c r="L29" i="66"/>
  <c r="L47" i="66"/>
  <c r="L39" i="66"/>
  <c r="L34" i="66"/>
  <c r="L43" i="66"/>
  <c r="L44" i="66"/>
  <c r="L40" i="66"/>
  <c r="L35" i="66"/>
  <c r="L31" i="66"/>
  <c r="L45" i="66"/>
  <c r="L41" i="66"/>
  <c r="L36" i="66"/>
  <c r="L32" i="66"/>
  <c r="L28" i="66"/>
  <c r="L26" i="66"/>
  <c r="L24" i="66"/>
  <c r="F46" i="66"/>
  <c r="L30" i="66"/>
  <c r="L46" i="66" l="1"/>
  <c r="J15" i="66"/>
  <c r="J16" i="66"/>
  <c r="J17" i="66"/>
  <c r="J18" i="66"/>
  <c r="J19" i="66"/>
  <c r="J20" i="66"/>
  <c r="J21" i="66"/>
  <c r="J22" i="66"/>
  <c r="J23" i="66"/>
  <c r="J14" i="66" l="1"/>
  <c r="J13" i="66"/>
  <c r="J12" i="66"/>
  <c r="J11" i="66"/>
  <c r="J10" i="66"/>
  <c r="J9" i="66"/>
  <c r="J8" i="66"/>
  <c r="J7" i="66"/>
  <c r="J6" i="66"/>
  <c r="J5" i="66"/>
  <c r="J4" i="66"/>
  <c r="J3" i="66"/>
  <c r="J2" i="66" l="1"/>
  <c r="H15" i="66" l="1"/>
  <c r="F15" i="66" s="1"/>
  <c r="K15" i="66"/>
  <c r="H16" i="66"/>
  <c r="F16" i="66" s="1"/>
  <c r="K16" i="66"/>
  <c r="H17" i="66"/>
  <c r="F17" i="66" s="1"/>
  <c r="K17" i="66"/>
  <c r="H18" i="66"/>
  <c r="F18" i="66" s="1"/>
  <c r="K18" i="66"/>
  <c r="H19" i="66"/>
  <c r="F19" i="66" s="1"/>
  <c r="K19" i="66"/>
  <c r="H20" i="66"/>
  <c r="F20" i="66" s="1"/>
  <c r="K20" i="66"/>
  <c r="H21" i="66"/>
  <c r="F21" i="66" s="1"/>
  <c r="K21" i="66"/>
  <c r="H22" i="66"/>
  <c r="F22" i="66" s="1"/>
  <c r="K22" i="66"/>
  <c r="H23" i="66"/>
  <c r="F23" i="66" s="1"/>
  <c r="K23" i="66"/>
  <c r="L22" i="66" l="1"/>
  <c r="L21" i="66"/>
  <c r="L18" i="66"/>
  <c r="L23" i="66"/>
  <c r="L19" i="66"/>
  <c r="L20" i="66"/>
  <c r="L17" i="66"/>
  <c r="L16" i="66"/>
  <c r="L15" i="66"/>
  <c r="G77" i="66" l="1"/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" i="8"/>
  <c r="L9" i="1" l="1"/>
  <c r="L7" i="1"/>
  <c r="K9" i="66"/>
  <c r="K8" i="66"/>
  <c r="K7" i="66"/>
  <c r="K6" i="66"/>
  <c r="K5" i="66"/>
  <c r="K4" i="66"/>
  <c r="K3" i="66"/>
  <c r="K2" i="66"/>
  <c r="H11" i="66"/>
  <c r="F11" i="66" s="1"/>
  <c r="H9" i="66"/>
  <c r="H8" i="66"/>
  <c r="F8" i="66" s="1"/>
  <c r="H7" i="66"/>
  <c r="F7" i="66" s="1"/>
  <c r="H6" i="66"/>
  <c r="F6" i="66" s="1"/>
  <c r="H5" i="66"/>
  <c r="F5" i="66" s="1"/>
  <c r="H4" i="66"/>
  <c r="F4" i="66" s="1"/>
  <c r="H3" i="66"/>
  <c r="F3" i="66" s="1"/>
  <c r="H2" i="66"/>
  <c r="F9" i="66"/>
  <c r="D12" i="1"/>
  <c r="K14" i="66"/>
  <c r="H14" i="66"/>
  <c r="F14" i="66" s="1"/>
  <c r="K13" i="66"/>
  <c r="H13" i="66"/>
  <c r="F13" i="66" s="1"/>
  <c r="K12" i="66"/>
  <c r="H12" i="66"/>
  <c r="F12" i="66" s="1"/>
  <c r="K11" i="66"/>
  <c r="K10" i="66"/>
  <c r="H10" i="66"/>
  <c r="F10" i="66" s="1"/>
  <c r="L13" i="66" l="1"/>
  <c r="F2" i="66"/>
  <c r="F77" i="66" s="1"/>
  <c r="B12" i="1" s="1"/>
  <c r="H77" i="66"/>
  <c r="L11" i="66"/>
  <c r="L6" i="66"/>
  <c r="L3" i="66"/>
  <c r="L7" i="66"/>
  <c r="L4" i="66"/>
  <c r="L8" i="66"/>
  <c r="L10" i="66"/>
  <c r="L12" i="66"/>
  <c r="L14" i="66"/>
  <c r="L5" i="66"/>
  <c r="L9" i="66"/>
  <c r="L2" i="66" l="1"/>
  <c r="L77" i="66"/>
  <c r="C12" i="1" s="1"/>
  <c r="E12" i="1" s="1"/>
  <c r="G18" i="61" l="1"/>
  <c r="E18" i="61" s="1"/>
  <c r="J18" i="61"/>
  <c r="G21" i="61"/>
  <c r="E21" i="61" s="1"/>
  <c r="K21" i="61" s="1"/>
  <c r="J21" i="61"/>
  <c r="K18" i="61" l="1"/>
  <c r="L24" i="61" l="1"/>
  <c r="D6" i="1" s="1"/>
  <c r="F24" i="61"/>
  <c r="J22" i="61"/>
  <c r="G22" i="61"/>
  <c r="E22" i="61" s="1"/>
  <c r="K22" i="61" s="1"/>
  <c r="J12" i="61"/>
  <c r="G12" i="61"/>
  <c r="E12" i="61" s="1"/>
  <c r="K12" i="61" s="1"/>
  <c r="J11" i="61"/>
  <c r="G11" i="61"/>
  <c r="E11" i="61" s="1"/>
  <c r="K11" i="61" s="1"/>
  <c r="J10" i="61"/>
  <c r="G10" i="61"/>
  <c r="E10" i="61" s="1"/>
  <c r="K10" i="61" s="1"/>
  <c r="J9" i="61"/>
  <c r="G9" i="61"/>
  <c r="E9" i="61" s="1"/>
  <c r="K9" i="61" s="1"/>
  <c r="J8" i="61"/>
  <c r="G8" i="61"/>
  <c r="E8" i="61" s="1"/>
  <c r="K8" i="61" s="1"/>
  <c r="J7" i="61"/>
  <c r="G7" i="61"/>
  <c r="E7" i="61" s="1"/>
  <c r="K7" i="61" s="1"/>
  <c r="J6" i="61"/>
  <c r="G6" i="61"/>
  <c r="E6" i="61" s="1"/>
  <c r="K6" i="61" s="1"/>
  <c r="J5" i="61"/>
  <c r="G5" i="61"/>
  <c r="E5" i="61" s="1"/>
  <c r="K5" i="61" s="1"/>
  <c r="J4" i="61"/>
  <c r="G4" i="61"/>
  <c r="E4" i="61" s="1"/>
  <c r="J3" i="61"/>
  <c r="G3" i="61"/>
  <c r="E3" i="61" s="1"/>
  <c r="K3" i="61" s="1"/>
  <c r="J2" i="61"/>
  <c r="G2" i="61"/>
  <c r="E2" i="61" s="1"/>
  <c r="K4" i="61" l="1"/>
  <c r="J24" i="61"/>
  <c r="E24" i="61"/>
  <c r="B6" i="1" s="1"/>
  <c r="K2" i="61"/>
  <c r="G24" i="61"/>
  <c r="K24" i="61" l="1"/>
  <c r="C6" i="1" s="1"/>
  <c r="E6" i="1" l="1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4" i="8"/>
  <c r="L3" i="8" l="1"/>
  <c r="L2" i="8"/>
  <c r="L5" i="1" l="1"/>
  <c r="L3" i="1" l="1"/>
  <c r="L11" i="1" l="1"/>
  <c r="N1" i="52" l="1"/>
  <c r="D9" i="1" s="1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H20" i="52"/>
  <c r="F20" i="52" s="1"/>
  <c r="H21" i="52"/>
  <c r="H22" i="52"/>
  <c r="H23" i="52"/>
  <c r="H24" i="52"/>
  <c r="H25" i="52"/>
  <c r="H26" i="52"/>
  <c r="H27" i="52"/>
  <c r="F27" i="52" s="1"/>
  <c r="H28" i="52"/>
  <c r="H29" i="52"/>
  <c r="H30" i="52"/>
  <c r="H31" i="52"/>
  <c r="H32" i="52"/>
  <c r="H33" i="52"/>
  <c r="H34" i="52"/>
  <c r="F34" i="52" s="1"/>
  <c r="H35" i="52"/>
  <c r="H36" i="52"/>
  <c r="H37" i="52"/>
  <c r="H38" i="52"/>
  <c r="H39" i="52"/>
  <c r="F39" i="52" s="1"/>
  <c r="H40" i="52"/>
  <c r="H41" i="52"/>
  <c r="H42" i="52"/>
  <c r="F42" i="52" s="1"/>
  <c r="M42" i="52" s="1"/>
  <c r="H43" i="52"/>
  <c r="H44" i="52"/>
  <c r="H45" i="52"/>
  <c r="H46" i="52"/>
  <c r="H47" i="52"/>
  <c r="H48" i="52"/>
  <c r="H49" i="52"/>
  <c r="H50" i="52"/>
  <c r="F50" i="52" s="1"/>
  <c r="H51" i="52"/>
  <c r="F51" i="52" s="1"/>
  <c r="H52" i="52"/>
  <c r="H53" i="52"/>
  <c r="H54" i="52"/>
  <c r="H55" i="52"/>
  <c r="H56" i="52"/>
  <c r="H57" i="52"/>
  <c r="H58" i="52"/>
  <c r="F58" i="52" s="1"/>
  <c r="H59" i="52"/>
  <c r="F59" i="52" s="1"/>
  <c r="H60" i="52"/>
  <c r="H61" i="52"/>
  <c r="H62" i="52"/>
  <c r="H63" i="52"/>
  <c r="F63" i="52" s="1"/>
  <c r="H64" i="52"/>
  <c r="H65" i="52"/>
  <c r="H66" i="52"/>
  <c r="F66" i="52" s="1"/>
  <c r="H67" i="52"/>
  <c r="H68" i="52"/>
  <c r="H69" i="52"/>
  <c r="H70" i="52"/>
  <c r="H71" i="52"/>
  <c r="H72" i="52"/>
  <c r="H73" i="52"/>
  <c r="H74" i="52"/>
  <c r="F74" i="52" s="1"/>
  <c r="H75" i="52"/>
  <c r="F75" i="52" s="1"/>
  <c r="H76" i="52"/>
  <c r="F26" i="52"/>
  <c r="F31" i="52"/>
  <c r="F36" i="52"/>
  <c r="F47" i="52"/>
  <c r="F52" i="52"/>
  <c r="F68" i="52"/>
  <c r="L76" i="52"/>
  <c r="L75" i="52"/>
  <c r="L74" i="52"/>
  <c r="L73" i="52"/>
  <c r="L72" i="52"/>
  <c r="L71" i="52"/>
  <c r="L70" i="52"/>
  <c r="L69" i="52"/>
  <c r="L68" i="52"/>
  <c r="L67" i="52"/>
  <c r="L66" i="52"/>
  <c r="L65" i="52"/>
  <c r="L64" i="52"/>
  <c r="L63" i="52"/>
  <c r="L62" i="52"/>
  <c r="L61" i="52"/>
  <c r="L60" i="52"/>
  <c r="L59" i="52"/>
  <c r="L58" i="52"/>
  <c r="L57" i="52"/>
  <c r="L56" i="52"/>
  <c r="L55" i="52"/>
  <c r="L54" i="52"/>
  <c r="L53" i="52"/>
  <c r="L52" i="52"/>
  <c r="L51" i="52"/>
  <c r="L50" i="52"/>
  <c r="L49" i="52"/>
  <c r="L48" i="52"/>
  <c r="L47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L34" i="52"/>
  <c r="L33" i="52"/>
  <c r="L32" i="52"/>
  <c r="L31" i="52"/>
  <c r="L30" i="52"/>
  <c r="L29" i="52"/>
  <c r="L28" i="52"/>
  <c r="L27" i="52"/>
  <c r="L26" i="52"/>
  <c r="L25" i="52"/>
  <c r="L24" i="52"/>
  <c r="L23" i="52"/>
  <c r="L22" i="52"/>
  <c r="L21" i="52"/>
  <c r="L20" i="52"/>
  <c r="G1" i="52"/>
  <c r="F54" i="52" l="1"/>
  <c r="F46" i="52"/>
  <c r="F38" i="52"/>
  <c r="F30" i="52"/>
  <c r="F22" i="52"/>
  <c r="F70" i="52"/>
  <c r="F62" i="52"/>
  <c r="M74" i="52"/>
  <c r="M58" i="52"/>
  <c r="F67" i="52"/>
  <c r="F55" i="52"/>
  <c r="F43" i="52"/>
  <c r="F35" i="52"/>
  <c r="F23" i="52"/>
  <c r="M26" i="52"/>
  <c r="F71" i="52"/>
  <c r="M70" i="52"/>
  <c r="M66" i="52"/>
  <c r="M62" i="52"/>
  <c r="M54" i="52"/>
  <c r="M50" i="52"/>
  <c r="M46" i="52"/>
  <c r="M38" i="52"/>
  <c r="M34" i="52"/>
  <c r="M30" i="52"/>
  <c r="M22" i="52"/>
  <c r="F76" i="52"/>
  <c r="M76" i="52" s="1"/>
  <c r="F72" i="52"/>
  <c r="M72" i="52" s="1"/>
  <c r="F64" i="52"/>
  <c r="M64" i="52" s="1"/>
  <c r="F60" i="52"/>
  <c r="M60" i="52" s="1"/>
  <c r="F56" i="52"/>
  <c r="F48" i="52"/>
  <c r="M48" i="52" s="1"/>
  <c r="F44" i="52"/>
  <c r="M44" i="52" s="1"/>
  <c r="F40" i="52"/>
  <c r="M40" i="52" s="1"/>
  <c r="F32" i="52"/>
  <c r="M32" i="52" s="1"/>
  <c r="F28" i="52"/>
  <c r="M28" i="52" s="1"/>
  <c r="F24" i="52"/>
  <c r="L1" i="52"/>
  <c r="F73" i="52"/>
  <c r="M73" i="52" s="1"/>
  <c r="F69" i="52"/>
  <c r="M69" i="52" s="1"/>
  <c r="F65" i="52"/>
  <c r="M65" i="52" s="1"/>
  <c r="F61" i="52"/>
  <c r="M61" i="52" s="1"/>
  <c r="F57" i="52"/>
  <c r="M57" i="52" s="1"/>
  <c r="F53" i="52"/>
  <c r="M53" i="52" s="1"/>
  <c r="F49" i="52"/>
  <c r="M49" i="52" s="1"/>
  <c r="F45" i="52"/>
  <c r="M45" i="52" s="1"/>
  <c r="F41" i="52"/>
  <c r="M41" i="52" s="1"/>
  <c r="F37" i="52"/>
  <c r="M37" i="52" s="1"/>
  <c r="F33" i="52"/>
  <c r="M33" i="52" s="1"/>
  <c r="F29" i="52"/>
  <c r="M29" i="52" s="1"/>
  <c r="F25" i="52"/>
  <c r="M25" i="52" s="1"/>
  <c r="F21" i="52"/>
  <c r="M21" i="52" s="1"/>
  <c r="M20" i="52"/>
  <c r="M36" i="52"/>
  <c r="M52" i="52"/>
  <c r="M68" i="52"/>
  <c r="M24" i="52"/>
  <c r="M56" i="52"/>
  <c r="H1" i="52"/>
  <c r="M23" i="52"/>
  <c r="M27" i="52"/>
  <c r="M31" i="52"/>
  <c r="M35" i="52"/>
  <c r="M39" i="52"/>
  <c r="M43" i="52"/>
  <c r="M47" i="52"/>
  <c r="M51" i="52"/>
  <c r="M55" i="52"/>
  <c r="M59" i="52"/>
  <c r="M63" i="52"/>
  <c r="M67" i="52"/>
  <c r="M71" i="52"/>
  <c r="M75" i="52"/>
  <c r="M1" i="52" l="1"/>
  <c r="C9" i="1" s="1"/>
  <c r="E9" i="1" s="1"/>
  <c r="F1" i="52"/>
  <c r="B9" i="1" s="1"/>
  <c r="H34" i="7" l="1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75" i="7"/>
  <c r="F37" i="7" l="1"/>
  <c r="F49" i="7"/>
  <c r="H1" i="7"/>
  <c r="K45" i="7"/>
  <c r="K46" i="7"/>
  <c r="K47" i="7"/>
  <c r="K48" i="7"/>
  <c r="K49" i="7"/>
  <c r="K50" i="7"/>
  <c r="K51" i="7"/>
  <c r="F45" i="7"/>
  <c r="F46" i="7"/>
  <c r="F48" i="7"/>
  <c r="F47" i="7"/>
  <c r="F50" i="7"/>
  <c r="K35" i="7"/>
  <c r="K36" i="7"/>
  <c r="K37" i="7"/>
  <c r="K38" i="7"/>
  <c r="K39" i="7"/>
  <c r="K40" i="7"/>
  <c r="K41" i="7"/>
  <c r="K42" i="7"/>
  <c r="K43" i="7"/>
  <c r="K44" i="7"/>
  <c r="F36" i="7"/>
  <c r="F38" i="7"/>
  <c r="L38" i="7" s="1"/>
  <c r="F39" i="7"/>
  <c r="L39" i="7" s="1"/>
  <c r="F42" i="7"/>
  <c r="F43" i="7"/>
  <c r="F35" i="7"/>
  <c r="F40" i="7"/>
  <c r="F41" i="7"/>
  <c r="F44" i="7"/>
  <c r="K34" i="7"/>
  <c r="F34" i="7"/>
  <c r="M1" i="7"/>
  <c r="D7" i="1" s="1"/>
  <c r="G1" i="7"/>
  <c r="M28" i="8"/>
  <c r="D13" i="1" s="1"/>
  <c r="L34" i="8"/>
  <c r="K34" i="8" s="1"/>
  <c r="M77" i="7"/>
  <c r="K75" i="7"/>
  <c r="F75" i="7"/>
  <c r="F51" i="7"/>
  <c r="G77" i="7"/>
  <c r="H28" i="8"/>
  <c r="K28" i="8"/>
  <c r="L33" i="8"/>
  <c r="K33" i="8" s="1"/>
  <c r="G28" i="8"/>
  <c r="L35" i="8"/>
  <c r="K35" i="8" s="1"/>
  <c r="H77" i="7"/>
  <c r="L47" i="7" l="1"/>
  <c r="L48" i="7"/>
  <c r="H7" i="1"/>
  <c r="L35" i="7"/>
  <c r="L44" i="7"/>
  <c r="L43" i="7"/>
  <c r="M33" i="8"/>
  <c r="M34" i="8"/>
  <c r="L45" i="7"/>
  <c r="M35" i="8"/>
  <c r="L41" i="7"/>
  <c r="L75" i="7"/>
  <c r="L34" i="7"/>
  <c r="L40" i="7"/>
  <c r="L36" i="7"/>
  <c r="F28" i="8"/>
  <c r="B13" i="1" s="1"/>
  <c r="L51" i="7"/>
  <c r="L42" i="7"/>
  <c r="L46" i="7"/>
  <c r="L49" i="7"/>
  <c r="L50" i="7"/>
  <c r="L37" i="7"/>
  <c r="L28" i="8"/>
  <c r="C13" i="1" s="1"/>
  <c r="E13" i="1" s="1"/>
  <c r="K1" i="7"/>
  <c r="K77" i="7"/>
  <c r="F1" i="7" l="1"/>
  <c r="B7" i="1" s="1"/>
  <c r="H3" i="1" s="1"/>
  <c r="O3" i="1" s="1"/>
  <c r="F77" i="7"/>
  <c r="L1" i="7" l="1"/>
  <c r="C7" i="1" s="1"/>
  <c r="H5" i="1" s="1"/>
  <c r="L77" i="7"/>
  <c r="E7" i="1" l="1"/>
  <c r="H9" i="1" s="1"/>
  <c r="K77" i="6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D47" authorId="0" shapeId="0" xr:uid="{5DD6022C-36C6-436F-BAD2-716DA7AEF107}">
      <text>
        <r>
          <rPr>
            <b/>
            <sz val="9"/>
            <color indexed="81"/>
            <rFont val="Tahoma"/>
            <family val="2"/>
          </rPr>
          <t>New Company of Bizvin with new GST #.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J14" authorId="0" shapeId="0" xr:uid="{7A689BE8-3807-43A0-BE30-72820EAA8C12}">
      <text>
        <r>
          <rPr>
            <b/>
            <sz val="9"/>
            <color indexed="81"/>
            <rFont val="Tahoma"/>
            <family val="2"/>
          </rPr>
          <t>Click to view G-ST Details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E14" authorId="0" shapeId="0" xr:uid="{E3F10A53-D7B0-4692-8992-7352841B48C5}">
      <text>
        <r>
          <rPr>
            <b/>
            <sz val="9"/>
            <color indexed="81"/>
            <rFont val="Tahoma"/>
            <family val="2"/>
          </rPr>
          <t>Inv-377 &amp; 378 revied to New Company Name. Folder is in Bizvin only.</t>
        </r>
      </text>
    </comment>
    <comment ref="M17" authorId="0" shapeId="0" xr:uid="{5F9AFC34-D930-40EC-816F-522573AFF641}">
      <text>
        <r>
          <rPr>
            <b/>
            <sz val="9"/>
            <color indexed="81"/>
            <rFont val="Tahoma"/>
            <family val="2"/>
          </rPr>
          <t>Received 1380 on 28th Nov'24 &amp; 70 on 1st Oct'25. Inv CLEARED.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6" authorId="0" shapeId="0" xr:uid="{E2987091-F4C9-40C5-BE49-192F17490296}">
      <text>
        <r>
          <rPr>
            <b/>
            <sz val="9"/>
            <color indexed="81"/>
            <rFont val="Tahoma"/>
            <family val="2"/>
          </rPr>
          <t>Received 9,87,565 on 21st Jan 2025 against INV-001, INV-002, INV-003 &amp; INV-004. All 4 invoices CLEARED</t>
        </r>
      </text>
    </comment>
    <comment ref="M11" authorId="0" shapeId="0" xr:uid="{ED0005E2-F1D2-45DB-9CFB-0E74DE5F7B80}">
      <text>
        <r>
          <rPr>
            <b/>
            <sz val="9"/>
            <color indexed="81"/>
            <rFont val="Tahoma"/>
            <family val="2"/>
          </rPr>
          <t>Received 369368 on 25th April 2025 against INV-006 + INV-009. Both the invoices are CLEARED.</t>
        </r>
      </text>
    </comment>
    <comment ref="M14" authorId="0" shapeId="0" xr:uid="{06877C63-5BD5-45AE-BF36-47F89EE2D88A}">
      <text>
        <r>
          <rPr>
            <b/>
            <sz val="9"/>
            <color indexed="81"/>
            <rFont val="Tahoma"/>
            <family val="2"/>
          </rPr>
          <t>3,590 &amp; 4,292 seperately on 28th May + 17th Jun'25. INV-012 CLEARED.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Zia Shaikh</author>
  </authors>
  <commentList>
    <comment ref="M7" authorId="0" shapeId="0" xr:uid="{C230B247-8C02-493D-85AB-8A242E15AF94}">
      <text>
        <r>
          <rPr>
            <b/>
            <sz val="9"/>
            <color indexed="81"/>
            <rFont val="Tahoma"/>
            <family val="2"/>
          </rPr>
          <t>Received 6,93,332 on 2nd Sep 2024 against INV-064, Inv-065, INV-066 &amp; INV-067. All 4 invoices CLEARED</t>
        </r>
      </text>
    </comment>
    <comment ref="M39" authorId="0" shapeId="0" xr:uid="{745C2184-478D-4625-A1B1-628338B3D890}">
      <text>
        <r>
          <rPr>
            <b/>
            <sz val="9"/>
            <color indexed="81"/>
            <rFont val="Tahoma"/>
            <charset val="1"/>
          </rPr>
          <t>Received 7,00,000 on 16th Sep'25 &amp; balance 91,000 on 20th Nov'25. All Invoices CLEARED.</t>
        </r>
      </text>
    </comment>
  </commentList>
</comments>
</file>

<file path=xl/sharedStrings.xml><?xml version="1.0" encoding="utf-8"?>
<sst xmlns="http://schemas.openxmlformats.org/spreadsheetml/2006/main" count="1134" uniqueCount="246">
  <si>
    <t>ADVERTISERS</t>
  </si>
  <si>
    <t>Bizwin</t>
  </si>
  <si>
    <t>SVG+DGM</t>
  </si>
  <si>
    <t>Turnover</t>
  </si>
  <si>
    <t>Amt Receivable</t>
  </si>
  <si>
    <t>Amt Received</t>
  </si>
  <si>
    <t>Amt Pending</t>
  </si>
  <si>
    <t>Inv Date</t>
  </si>
  <si>
    <t>RO No</t>
  </si>
  <si>
    <t>Campaigns</t>
  </si>
  <si>
    <t>Adunit</t>
  </si>
  <si>
    <t>Invoice number</t>
  </si>
  <si>
    <t>Final Amount</t>
  </si>
  <si>
    <t>Invoice amt</t>
  </si>
  <si>
    <t>ServiceTax</t>
  </si>
  <si>
    <t>Cam End date</t>
  </si>
  <si>
    <t>Due date</t>
  </si>
  <si>
    <t>Less 2%</t>
  </si>
  <si>
    <t>Amount Received</t>
  </si>
  <si>
    <t>Amt Received Date</t>
  </si>
  <si>
    <t>Status</t>
  </si>
  <si>
    <t>Cheque No</t>
  </si>
  <si>
    <t>HOME</t>
  </si>
  <si>
    <t>Monthwise</t>
  </si>
  <si>
    <t>Segment</t>
  </si>
  <si>
    <t>Total Turnover</t>
  </si>
  <si>
    <t>Inv Month</t>
  </si>
  <si>
    <t>Advertiser</t>
  </si>
  <si>
    <t>Click on the Advertiser Name</t>
  </si>
  <si>
    <t>IGST 18%</t>
  </si>
  <si>
    <t>CGST 9%</t>
  </si>
  <si>
    <t>SGST 9%</t>
  </si>
  <si>
    <t>Total C-GST</t>
  </si>
  <si>
    <t>Total I-GST</t>
  </si>
  <si>
    <t>Total S-GST</t>
  </si>
  <si>
    <t>GST - Monthwise</t>
  </si>
  <si>
    <t>GST Nos</t>
  </si>
  <si>
    <t>GST-MONTHWISE</t>
  </si>
  <si>
    <t>DialStar Digital</t>
  </si>
  <si>
    <t>GST + TURNOVER</t>
  </si>
  <si>
    <t>Be-Digitech</t>
  </si>
  <si>
    <t>Silver-Push</t>
  </si>
  <si>
    <t>RO</t>
  </si>
  <si>
    <t>Appmontize</t>
  </si>
  <si>
    <t>SVG-INDIA</t>
  </si>
  <si>
    <t>Affle</t>
  </si>
  <si>
    <t>FRODO Media</t>
  </si>
  <si>
    <t>Quanta-Fi</t>
  </si>
  <si>
    <t>XAPADS</t>
  </si>
  <si>
    <t>THOUGHTPIXELS</t>
  </si>
  <si>
    <t>Brands-In-Motion</t>
  </si>
  <si>
    <t>Frodo-064-Apr-May-2024</t>
  </si>
  <si>
    <t>Frodo-065-Apr-May-2024</t>
  </si>
  <si>
    <t>CPV</t>
  </si>
  <si>
    <t>Tata-Rewire</t>
  </si>
  <si>
    <t>Tata-Winger</t>
  </si>
  <si>
    <t>31st May 2024</t>
  </si>
  <si>
    <t>07AACCF9651M1Z5</t>
  </si>
  <si>
    <t>Frodoh Media</t>
  </si>
  <si>
    <t>May-2024</t>
  </si>
  <si>
    <t>Bizwin-366-May-2024</t>
  </si>
  <si>
    <t>Bizwin-367-May-2024</t>
  </si>
  <si>
    <t>Intel-vPro</t>
  </si>
  <si>
    <t>Acer-Enterprise</t>
  </si>
  <si>
    <t>07AANFB0437D1ZT</t>
  </si>
  <si>
    <t>Bizvin</t>
  </si>
  <si>
    <t>Dialstar-072-May-2024</t>
  </si>
  <si>
    <t>Chanakya-University</t>
  </si>
  <si>
    <t>CPC</t>
  </si>
  <si>
    <t>1st June 2024</t>
  </si>
  <si>
    <t>27AAECD8737G2ZE</t>
  </si>
  <si>
    <t>Dialstar</t>
  </si>
  <si>
    <t>Bizwin-368-June-2024</t>
  </si>
  <si>
    <t>Bizwin-369-June-2024</t>
  </si>
  <si>
    <t>Bizwin-370-June-2024</t>
  </si>
  <si>
    <t>CPM</t>
  </si>
  <si>
    <t>Exxon</t>
  </si>
  <si>
    <t>Tata EV</t>
  </si>
  <si>
    <t>Acer</t>
  </si>
  <si>
    <t>30th Jun 2024</t>
  </si>
  <si>
    <t>Jun-2024</t>
  </si>
  <si>
    <t>Frodo-066-June-2024</t>
  </si>
  <si>
    <t>Frodo-067-June-2024</t>
  </si>
  <si>
    <t>Lenskart</t>
  </si>
  <si>
    <t>ACC &amp; Ambuja</t>
  </si>
  <si>
    <t>Intel V Pro</t>
  </si>
  <si>
    <t>Intel AI</t>
  </si>
  <si>
    <t>31st Jul 2024</t>
  </si>
  <si>
    <t>Bizwin-371-Jul-2024</t>
  </si>
  <si>
    <t>Bizwin-372-Jul-2024</t>
  </si>
  <si>
    <t>Bizwin-373-Jul-2024</t>
  </si>
  <si>
    <t>Jul-2024</t>
  </si>
  <si>
    <t>Jeep-Wrangler</t>
  </si>
  <si>
    <t>Bridgestone</t>
  </si>
  <si>
    <t>Lenskart Part 1 &amp; 2</t>
  </si>
  <si>
    <t>Infosys ITD</t>
  </si>
  <si>
    <t>Frodo-068-July-2024</t>
  </si>
  <si>
    <t>Frodo-069-July-2024</t>
  </si>
  <si>
    <t>Frodo-070-July-2024</t>
  </si>
  <si>
    <t>Frodo-071-July-2024</t>
  </si>
  <si>
    <t>2nd Sep 2024</t>
  </si>
  <si>
    <t>CLEAR</t>
  </si>
  <si>
    <t>NEFT-PNB</t>
  </si>
  <si>
    <t>Frodo-072-Aug-2024</t>
  </si>
  <si>
    <t>Frodo-073-Aug-2024</t>
  </si>
  <si>
    <t>Frodo-074-Aug-2024</t>
  </si>
  <si>
    <t>Lenskart-Part-1-&amp;-2</t>
  </si>
  <si>
    <t>Tata Magic</t>
  </si>
  <si>
    <t>31st Aug 2024</t>
  </si>
  <si>
    <t>Aug-2024</t>
  </si>
  <si>
    <t>Bizwin-374-Aug-2024</t>
  </si>
  <si>
    <t>Bizwin-375-Aug-2024</t>
  </si>
  <si>
    <t>Bizwin-376-Aug-2024</t>
  </si>
  <si>
    <t>Amex</t>
  </si>
  <si>
    <t>Bizwin-379-Sep-2024</t>
  </si>
  <si>
    <t>Bizwin-380-Sep-2024</t>
  </si>
  <si>
    <t>Bizwin-381-Sep-2024</t>
  </si>
  <si>
    <t>Bizwin-382-Sep-2024</t>
  </si>
  <si>
    <t>WGC-CPM-Month-1</t>
  </si>
  <si>
    <t>WGC-CPM-Month-2</t>
  </si>
  <si>
    <t>Exxon-CPM-Banner</t>
  </si>
  <si>
    <t>Exxon-CPM-Video</t>
  </si>
  <si>
    <t>Intel-V-Pro</t>
  </si>
  <si>
    <t>30th Sep 2024</t>
  </si>
  <si>
    <t>Sep-2024</t>
  </si>
  <si>
    <t>Frodo-075-Sep-2024</t>
  </si>
  <si>
    <t>Frodo-076-Sep-2024</t>
  </si>
  <si>
    <t>Frodo-077-Sep-2024</t>
  </si>
  <si>
    <t>Frodo-078-Sep-2024</t>
  </si>
  <si>
    <t>Frodo-079-Sep-2024</t>
  </si>
  <si>
    <t>Citroen</t>
  </si>
  <si>
    <t>Ambuja-Peacock</t>
  </si>
  <si>
    <t>Tata-Mileage</t>
  </si>
  <si>
    <t>Bizvin Media</t>
  </si>
  <si>
    <t>Bizvin-Media-001-Aug-2024</t>
  </si>
  <si>
    <t>Bizvin-Media-002-Aug-2024</t>
  </si>
  <si>
    <t>07AAKCB6085B1ZQ</t>
  </si>
  <si>
    <t>Bizvin Media Pvt Ltd</t>
  </si>
  <si>
    <t>Appmontize-037-Oct-2024</t>
  </si>
  <si>
    <t>iPhone-UAE-&amp;-KSA</t>
  </si>
  <si>
    <t>31st Oct 2024</t>
  </si>
  <si>
    <t>07AASCA3493N1ZW</t>
  </si>
  <si>
    <t>Appmonitize</t>
  </si>
  <si>
    <t>Oct-2024</t>
  </si>
  <si>
    <t>Frodo-080-Oct-2024</t>
  </si>
  <si>
    <t>Frodo-081-Oct-2024</t>
  </si>
  <si>
    <t>Frodo-082-Oct-2024</t>
  </si>
  <si>
    <t>Ujjivan Bank</t>
  </si>
  <si>
    <t>Motilal Oswal</t>
  </si>
  <si>
    <t>Ambuja Monsoon</t>
  </si>
  <si>
    <t>Borosil</t>
  </si>
  <si>
    <t>Tata</t>
  </si>
  <si>
    <t>Bizwin-383-Oct-2024</t>
  </si>
  <si>
    <t>Bizwin-384-Oct-2024</t>
  </si>
  <si>
    <t>HP-Elite</t>
  </si>
  <si>
    <t>HP Connect</t>
  </si>
  <si>
    <t>Bizvin-Media-003-Oct-2024</t>
  </si>
  <si>
    <t>WGC-CPM-Month-3</t>
  </si>
  <si>
    <t>Frodo-083-Oct-2024</t>
  </si>
  <si>
    <t>Frodo-084-Oct-2024</t>
  </si>
  <si>
    <t>Frodo-085-Oct-2024</t>
  </si>
  <si>
    <t>Bizwin-385-Nov-2024</t>
  </si>
  <si>
    <t>Bizwin-386-Nov-2024</t>
  </si>
  <si>
    <t>Bizwin-387-Nov-2024</t>
  </si>
  <si>
    <t>Bizwin-388-Nov-2024</t>
  </si>
  <si>
    <t>Bizwin-389-Nov-2024</t>
  </si>
  <si>
    <t>Bizwin-390-Nov-2024</t>
  </si>
  <si>
    <t>30th Nov 2024</t>
  </si>
  <si>
    <t>American-Express</t>
  </si>
  <si>
    <t>American-Express-KNN</t>
  </si>
  <si>
    <t>Intel-V-Pro-SMB</t>
  </si>
  <si>
    <t>Nov-2024</t>
  </si>
  <si>
    <t>Bizvin-Media-004-Nov-2024</t>
  </si>
  <si>
    <t>WGC-CPM-Month-4</t>
  </si>
  <si>
    <t>Frodo-086-Nov-2024</t>
  </si>
  <si>
    <t>Jeep-Meridian-Launch</t>
  </si>
  <si>
    <t>25th Nov 2024</t>
  </si>
  <si>
    <t>28th Nov 2024</t>
  </si>
  <si>
    <t>NEFT-KOTAK</t>
  </si>
  <si>
    <t>22nd Nov 2024</t>
  </si>
  <si>
    <t>Bizwin-391-Dec-2024</t>
  </si>
  <si>
    <t>AMEX</t>
  </si>
  <si>
    <t>Exxon Mobil</t>
  </si>
  <si>
    <t>Telco</t>
  </si>
  <si>
    <t>Lenovo</t>
  </si>
  <si>
    <t>Bizvin-Media-005-Dec-2024</t>
  </si>
  <si>
    <t>Bizvin-Media-006-Dec-2024</t>
  </si>
  <si>
    <t>Bizvin-Media-007-Dec-2024</t>
  </si>
  <si>
    <t>Bizvin-Media-008-Dec-2024</t>
  </si>
  <si>
    <t>Bizvin-Media-009-Dec-2024</t>
  </si>
  <si>
    <t>WGC-CPM-Month-5</t>
  </si>
  <si>
    <t>31st Dec 2024</t>
  </si>
  <si>
    <t>Dec-2024</t>
  </si>
  <si>
    <t>Frodo-087-Dec-2024</t>
  </si>
  <si>
    <t>Frodo-088-Dec-2024</t>
  </si>
  <si>
    <t>Frodo-089-Dec-2024</t>
  </si>
  <si>
    <t>Frodo-090-Dec-2024</t>
  </si>
  <si>
    <t>Frodo-091-Dec-2024</t>
  </si>
  <si>
    <t>Frodo-092-Dec-2024</t>
  </si>
  <si>
    <t>Monkey-Shoulder</t>
  </si>
  <si>
    <t>House Of Glenfiddich</t>
  </si>
  <si>
    <t>Ambuja &amp; ACC</t>
  </si>
  <si>
    <t>Century Ply</t>
  </si>
  <si>
    <t>Lenskart Phase 1</t>
  </si>
  <si>
    <t>Lenskart Phase 2</t>
  </si>
  <si>
    <t>Appmontize-038-Dec-2024</t>
  </si>
  <si>
    <t>Appmontize-039-Dec-2024</t>
  </si>
  <si>
    <t>Palm-Jumeirah-UAE</t>
  </si>
  <si>
    <t>31st Jan 2025</t>
  </si>
  <si>
    <t>Frodo-093-Jan-2025</t>
  </si>
  <si>
    <t>Tedibar-Torrent-Pharma</t>
  </si>
  <si>
    <t>Jan-2025</t>
  </si>
  <si>
    <t>Frodo-094-Feb-2025</t>
  </si>
  <si>
    <t>Frodo-095-Feb-2025</t>
  </si>
  <si>
    <t>Frodo-096-Feb-2025</t>
  </si>
  <si>
    <t>Frodo-097-Feb-2025</t>
  </si>
  <si>
    <t>Lenskart-OTT</t>
  </si>
  <si>
    <t>Lenskart-CTV-OTT</t>
  </si>
  <si>
    <t>AMFI</t>
  </si>
  <si>
    <t>ACC-&amp;-Ambuja-South</t>
  </si>
  <si>
    <t>28th Feb 2025</t>
  </si>
  <si>
    <t>Feb-2025</t>
  </si>
  <si>
    <t>Bizvin-Media-010-Feb-2025</t>
  </si>
  <si>
    <t>Bizvin-Media-011-Feb-2025</t>
  </si>
  <si>
    <t>Intel-Ultra-Core</t>
  </si>
  <si>
    <t>29th Nov 2024</t>
  </si>
  <si>
    <t>14th Feb 2025</t>
  </si>
  <si>
    <t>21st Jan 2025</t>
  </si>
  <si>
    <t>8th Oct 2024</t>
  </si>
  <si>
    <t>Frodo-098-Mar-2025</t>
  </si>
  <si>
    <t>Frodo-099-Mar-2025</t>
  </si>
  <si>
    <t>31st Mar 2025</t>
  </si>
  <si>
    <t>Mar-2025</t>
  </si>
  <si>
    <t>Bizvin-Media-012-Mar-2025</t>
  </si>
  <si>
    <t>Bizvin-Media-013-Mar-2025</t>
  </si>
  <si>
    <t>Intel Core Ultra</t>
  </si>
  <si>
    <t>26th March 2025</t>
  </si>
  <si>
    <t>5th June 2025</t>
  </si>
  <si>
    <t>28th April 2025</t>
  </si>
  <si>
    <t>25th April 2025</t>
  </si>
  <si>
    <t>28th May 2025</t>
  </si>
  <si>
    <t>17th Jun 2025</t>
  </si>
  <si>
    <t>1st Oct 2025</t>
  </si>
  <si>
    <t>21st Nov 2025</t>
  </si>
  <si>
    <t>16th Sep + 20th Nov</t>
  </si>
  <si>
    <t>UPDATED - 2nd-December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</si>
</sst>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"/>
    <numFmt numFmtId="165" formatCode="[$$-409]#,##0"/>
  </numFmts>
  <fonts count="2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u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9">
    <xf numFmtId="0" fontId="0" fillId="0" borderId="0" xfId="0"/>
    <xf numFmtId="0" fontId="7" fillId="0" borderId="0" xfId="0" applyFont="1" applyAlignment="1">
      <alignment horizontal="left"/>
    </xf>
    <xf numFmtId="0" fontId="5" fillId="5" borderId="2" xfId="0" applyFont="1" applyFill="1" applyBorder="1" applyAlignment="1">
      <alignment horizontal="left"/>
    </xf>
    <xf numFmtId="0" fontId="9" fillId="4" borderId="0" xfId="1" applyFont="1" applyFill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7" fillId="0" borderId="1" xfId="0" applyFont="1" applyBorder="1"/>
    <xf numFmtId="0" fontId="10" fillId="0" borderId="1" xfId="0" applyFont="1" applyBorder="1" applyAlignment="1">
      <alignment horizontal="left"/>
    </xf>
    <xf numFmtId="0" fontId="8" fillId="2" borderId="0" xfId="1" applyFont="1" applyFill="1" applyAlignment="1">
      <alignment horizontal="center"/>
    </xf>
    <xf numFmtId="0" fontId="9" fillId="4" borderId="0" xfId="1" applyFont="1" applyFill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1" fontId="12" fillId="2" borderId="2" xfId="0" applyNumberFormat="1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left"/>
    </xf>
    <xf numFmtId="2" fontId="7" fillId="0" borderId="0" xfId="0" applyNumberFormat="1" applyFont="1" applyAlignment="1">
      <alignment horizontal="left"/>
    </xf>
    <xf numFmtId="16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0" xfId="1" applyFont="1" applyFill="1" applyAlignment="1">
      <alignment horizontal="left"/>
    </xf>
    <xf numFmtId="0" fontId="10" fillId="0" borderId="0" xfId="0" applyFont="1"/>
    <xf numFmtId="2" fontId="10" fillId="0" borderId="1" xfId="0" applyNumberFormat="1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6" xfId="0" applyFont="1" applyBorder="1" applyAlignment="1">
      <alignment horizontal="left"/>
    </xf>
    <xf numFmtId="0" fontId="10" fillId="0" borderId="1" xfId="0" applyFont="1" applyBorder="1"/>
    <xf numFmtId="1" fontId="10" fillId="0" borderId="0" xfId="0" applyNumberFormat="1" applyFont="1"/>
    <xf numFmtId="2" fontId="10" fillId="0" borderId="0" xfId="0" applyNumberFormat="1" applyFont="1"/>
    <xf numFmtId="4" fontId="0" fillId="0" borderId="0" xfId="0" applyNumberFormat="1"/>
    <xf numFmtId="0" fontId="15" fillId="2" borderId="0" xfId="1" applyFont="1" applyFill="1" applyAlignment="1">
      <alignment horizontal="center"/>
    </xf>
    <xf numFmtId="3" fontId="0" fillId="0" borderId="0" xfId="0" applyNumberFormat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0" fontId="2" fillId="6" borderId="1" xfId="0" applyFont="1" applyFill="1" applyBorder="1" applyAlignment="1">
      <alignment horizontal="left"/>
    </xf>
    <xf numFmtId="1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2" fontId="5" fillId="6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16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/>
    </xf>
    <xf numFmtId="1" fontId="12" fillId="2" borderId="2" xfId="0" applyNumberFormat="1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0" fontId="8" fillId="2" borderId="7" xfId="1" applyFont="1" applyFill="1" applyBorder="1" applyAlignment="1">
      <alignment horizontal="left"/>
    </xf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19" fillId="8" borderId="0" xfId="1" applyFont="1" applyFill="1"/>
    <xf numFmtId="0" fontId="6" fillId="6" borderId="1" xfId="0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9" fillId="8" borderId="0" xfId="1" applyFont="1" applyFill="1" applyAlignment="1">
      <alignment horizontal="center"/>
    </xf>
    <xf numFmtId="1" fontId="7" fillId="0" borderId="1" xfId="0" applyNumberFormat="1" applyFont="1" applyBorder="1"/>
    <xf numFmtId="2" fontId="13" fillId="0" borderId="1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3" fontId="11" fillId="10" borderId="25" xfId="1" applyNumberFormat="1" applyFont="1" applyFill="1" applyBorder="1" applyAlignment="1">
      <alignment horizontal="left"/>
    </xf>
    <xf numFmtId="1" fontId="14" fillId="10" borderId="25" xfId="0" applyNumberFormat="1" applyFont="1" applyFill="1" applyBorder="1" applyAlignment="1">
      <alignment horizontal="left"/>
    </xf>
    <xf numFmtId="1" fontId="11" fillId="10" borderId="25" xfId="0" applyNumberFormat="1" applyFont="1" applyFill="1" applyBorder="1" applyAlignment="1">
      <alignment horizontal="left"/>
    </xf>
    <xf numFmtId="0" fontId="11" fillId="10" borderId="25" xfId="1" applyFont="1" applyFill="1" applyBorder="1" applyAlignment="1">
      <alignment horizontal="left"/>
    </xf>
    <xf numFmtId="164" fontId="22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4" fillId="0" borderId="26" xfId="0" applyFont="1" applyBorder="1" applyAlignment="1">
      <alignment horizontal="left"/>
    </xf>
    <xf numFmtId="1" fontId="0" fillId="0" borderId="26" xfId="0" applyNumberFormat="1" applyBorder="1" applyAlignment="1">
      <alignment horizontal="left"/>
    </xf>
    <xf numFmtId="0" fontId="0" fillId="0" borderId="26" xfId="0" applyBorder="1" applyAlignment="1">
      <alignment horizontal="left"/>
    </xf>
    <xf numFmtId="1" fontId="6" fillId="6" borderId="1" xfId="0" applyNumberFormat="1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horizontal="center"/>
    </xf>
    <xf numFmtId="165" fontId="10" fillId="0" borderId="1" xfId="0" applyNumberFormat="1" applyFont="1" applyBorder="1" applyAlignment="1">
      <alignment horizontal="left"/>
    </xf>
    <xf numFmtId="165" fontId="10" fillId="0" borderId="0" xfId="0" applyNumberFormat="1" applyFont="1"/>
    <xf numFmtId="0" fontId="19" fillId="8" borderId="0" xfId="1" applyFont="1" applyFill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2" fontId="0" fillId="0" borderId="0" xfId="0" applyNumberForma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16" fontId="7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21" fillId="11" borderId="0" xfId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2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9" fillId="8" borderId="1" xfId="1" applyFont="1" applyFill="1" applyBorder="1"/>
    <xf numFmtId="0" fontId="5" fillId="5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3" fontId="20" fillId="10" borderId="25" xfId="1" applyNumberFormat="1" applyFont="1" applyFill="1" applyBorder="1" applyAlignment="1">
      <alignment horizontal="left"/>
    </xf>
    <xf numFmtId="0" fontId="13" fillId="0" borderId="1" xfId="0" applyFont="1" applyBorder="1"/>
    <xf numFmtId="16" fontId="7" fillId="0" borderId="1" xfId="0" applyNumberFormat="1" applyFont="1" applyBorder="1" applyAlignment="1">
      <alignment horizontal="center"/>
    </xf>
    <xf numFmtId="1" fontId="0" fillId="10" borderId="25" xfId="0" applyNumberFormat="1" applyFill="1" applyBorder="1" applyAlignment="1">
      <alignment horizontal="left"/>
    </xf>
    <xf numFmtId="1" fontId="5" fillId="6" borderId="1" xfId="0" applyNumberFormat="1" applyFont="1" applyFill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0" fontId="10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7" fillId="8" borderId="1" xfId="0" applyFont="1" applyFill="1" applyBorder="1" applyAlignment="1">
      <alignment horizontal="left"/>
    </xf>
    <xf numFmtId="1" fontId="7" fillId="8" borderId="1" xfId="0" applyNumberFormat="1" applyFont="1" applyFill="1" applyBorder="1" applyAlignment="1">
      <alignment horizontal="left"/>
    </xf>
    <xf numFmtId="0" fontId="26" fillId="0" borderId="1" xfId="0" applyFont="1" applyBorder="1" applyAlignment="1">
      <alignment horizontal="left"/>
    </xf>
    <xf numFmtId="2" fontId="7" fillId="8" borderId="1" xfId="0" applyNumberFormat="1" applyFont="1" applyFill="1" applyBorder="1" applyAlignment="1">
      <alignment horizontal="left"/>
    </xf>
    <xf numFmtId="16" fontId="7" fillId="8" borderId="1" xfId="0" applyNumberFormat="1" applyFont="1" applyFill="1" applyBorder="1" applyAlignment="1">
      <alignment horizontal="left"/>
    </xf>
    <xf numFmtId="0" fontId="23" fillId="8" borderId="1" xfId="0" applyFont="1" applyFill="1" applyBorder="1" applyAlignment="1">
      <alignment horizontal="left" vertical="center"/>
    </xf>
    <xf numFmtId="1" fontId="13" fillId="8" borderId="1" xfId="0" applyNumberFormat="1" applyFont="1" applyFill="1" applyBorder="1" applyAlignment="1">
      <alignment horizontal="left"/>
    </xf>
    <xf numFmtId="16" fontId="13" fillId="8" borderId="1" xfId="0" applyNumberFormat="1" applyFont="1" applyFill="1" applyBorder="1" applyAlignment="1">
      <alignment horizontal="left"/>
    </xf>
    <xf numFmtId="1" fontId="7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4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13" fillId="8" borderId="6" xfId="0" applyFont="1" applyFill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2" fontId="13" fillId="8" borderId="1" xfId="0" applyNumberFormat="1" applyFont="1" applyFill="1" applyBorder="1" applyAlignment="1">
      <alignment horizontal="left"/>
    </xf>
    <xf numFmtId="0" fontId="13" fillId="8" borderId="1" xfId="0" applyFont="1" applyFill="1" applyBorder="1" applyAlignment="1">
      <alignment horizontal="left" vertical="center"/>
    </xf>
    <xf numFmtId="17" fontId="24" fillId="2" borderId="6" xfId="0" applyNumberFormat="1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0" fontId="25" fillId="9" borderId="15" xfId="1" applyFont="1" applyFill="1" applyBorder="1" applyAlignment="1">
      <alignment horizontal="center"/>
    </xf>
    <xf numFmtId="0" fontId="25" fillId="9" borderId="16" xfId="1" applyFont="1" applyFill="1" applyBorder="1" applyAlignment="1">
      <alignment horizontal="center"/>
    </xf>
    <xf numFmtId="0" fontId="25" fillId="9" borderId="17" xfId="1" applyFont="1" applyFill="1" applyBorder="1" applyAlignment="1">
      <alignment horizontal="center"/>
    </xf>
    <xf numFmtId="0" fontId="20" fillId="8" borderId="6" xfId="0" applyFont="1" applyFill="1" applyBorder="1" applyAlignment="1">
      <alignment horizontal="center"/>
    </xf>
    <xf numFmtId="0" fontId="20" fillId="8" borderId="4" xfId="0" applyFont="1" applyFill="1" applyBorder="1" applyAlignment="1">
      <alignment horizontal="center"/>
    </xf>
    <xf numFmtId="0" fontId="20" fillId="8" borderId="5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5" fillId="5" borderId="18" xfId="0" applyNumberFormat="1" applyFont="1" applyFill="1" applyBorder="1" applyAlignment="1">
      <alignment horizontal="center"/>
    </xf>
    <xf numFmtId="1" fontId="5" fillId="5" borderId="13" xfId="0" applyNumberFormat="1" applyFont="1" applyFill="1" applyBorder="1" applyAlignment="1">
      <alignment horizontal="center"/>
    </xf>
    <xf numFmtId="1" fontId="5" fillId="5" borderId="14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800000"/>
      <color rgb="FFFFCC00"/>
      <color rgb="FFE36DFF"/>
      <color rgb="FFCC00CC"/>
      <color rgb="FFCC00FF"/>
      <color rgb="FF66FFFF"/>
      <color rgb="FFFF9900"/>
      <color rgb="FFFF3333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241"/>
  <sheetViews>
    <sheetView workbookViewId="0">
      <pane ySplit="2" topLeftCell="A95" activePane="bottomLeft" state="frozen"/>
      <selection pane="bottomLeft" activeCell="E105" sqref="E105"/>
    </sheetView>
  </sheetViews>
  <sheetFormatPr defaultColWidth="9.1796875" defaultRowHeight="13" x14ac:dyDescent="0.3"/>
  <cols>
    <col min="1" max="1" width="13.1796875" style="1" bestFit="1" customWidth="1"/>
    <col min="2" max="2" width="9.26953125" style="64" bestFit="1" customWidth="1"/>
    <col min="3" max="3" width="21" style="1" bestFit="1" customWidth="1"/>
    <col min="4" max="4" width="17" style="1" bestFit="1" customWidth="1"/>
    <col min="5" max="5" width="37" style="1" bestFit="1" customWidth="1"/>
    <col min="6" max="6" width="11.08984375" style="13" bestFit="1" customWidth="1"/>
    <col min="7" max="7" width="9.6328125" style="13" bestFit="1" customWidth="1"/>
    <col min="8" max="8" width="8.453125" style="13" bestFit="1" customWidth="1"/>
    <col min="9" max="9" width="7.453125" style="13" bestFit="1" customWidth="1"/>
    <col min="10" max="10" width="7.26953125" style="13" bestFit="1" customWidth="1"/>
    <col min="11" max="11" width="6.6328125" style="13" bestFit="1" customWidth="1"/>
    <col min="12" max="12" width="12.54296875" style="13" bestFit="1" customWidth="1"/>
    <col min="13" max="16384" width="9.1796875" style="1"/>
  </cols>
  <sheetData>
    <row r="1" spans="1:12" x14ac:dyDescent="0.3">
      <c r="A1" s="59" t="s">
        <v>7</v>
      </c>
      <c r="B1" s="60" t="s">
        <v>26</v>
      </c>
      <c r="C1" s="59" t="s">
        <v>27</v>
      </c>
      <c r="D1" s="59" t="s">
        <v>36</v>
      </c>
      <c r="E1" s="59" t="s">
        <v>11</v>
      </c>
      <c r="F1" s="61" t="s">
        <v>12</v>
      </c>
      <c r="G1" s="61" t="s">
        <v>13</v>
      </c>
      <c r="H1" s="61" t="s">
        <v>29</v>
      </c>
      <c r="I1" s="61" t="s">
        <v>30</v>
      </c>
      <c r="J1" s="61" t="s">
        <v>31</v>
      </c>
      <c r="K1" s="61" t="s">
        <v>17</v>
      </c>
      <c r="L1" s="61" t="s">
        <v>4</v>
      </c>
    </row>
    <row r="2" spans="1:12" ht="18.75" customHeight="1" x14ac:dyDescent="0.35">
      <c r="A2" s="59"/>
      <c r="B2" s="60"/>
      <c r="C2" s="59"/>
      <c r="D2" s="59"/>
      <c r="E2" s="59"/>
      <c r="F2" s="62">
        <f>SUM(F4:F150)</f>
        <v>8849951.620000001</v>
      </c>
      <c r="G2" s="62">
        <f>SUM(G4:G150)</f>
        <v>7499959</v>
      </c>
      <c r="H2" s="62">
        <f>SUM(H4:H150)</f>
        <v>1342024.56</v>
      </c>
      <c r="I2" s="61">
        <f>SUM(I4:I150)</f>
        <v>3984.0299999999997</v>
      </c>
      <c r="J2" s="61">
        <f>SUM(J4:J172)</f>
        <v>3984.0299999999997</v>
      </c>
      <c r="K2" s="61">
        <f>SUM(K4:K149)</f>
        <v>149999.18</v>
      </c>
      <c r="L2" s="61">
        <f>SUM(L4:L145)</f>
        <v>8699952.4399999976</v>
      </c>
    </row>
    <row r="3" spans="1:12" ht="18.75" customHeight="1" x14ac:dyDescent="0.45">
      <c r="A3" s="145">
        <v>45383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7"/>
    </row>
    <row r="4" spans="1:12" x14ac:dyDescent="0.3">
      <c r="A4" s="7"/>
      <c r="B4" s="63"/>
      <c r="C4" s="7"/>
      <c r="D4" s="7"/>
      <c r="E4" s="15"/>
      <c r="F4" s="14">
        <f t="shared" ref="F4:F11" si="0">SUM(G4:J4)</f>
        <v>0</v>
      </c>
      <c r="G4" s="14"/>
      <c r="H4" s="14">
        <f t="shared" ref="H4:H11" si="1">G4*18%</f>
        <v>0</v>
      </c>
      <c r="I4" s="14">
        <f t="shared" ref="I4:I11" si="2">G4*9%</f>
        <v>0</v>
      </c>
      <c r="J4" s="14">
        <f t="shared" ref="J4:J11" si="3">G4*9%</f>
        <v>0</v>
      </c>
      <c r="K4" s="14">
        <f t="shared" ref="K4:K11" si="4">G4*2%</f>
        <v>0</v>
      </c>
      <c r="L4" s="14">
        <f t="shared" ref="L4:L11" si="5">F4-K4</f>
        <v>0</v>
      </c>
    </row>
    <row r="5" spans="1:12" x14ac:dyDescent="0.3">
      <c r="A5" s="7"/>
      <c r="B5" s="63"/>
      <c r="C5" s="7"/>
      <c r="D5" s="7"/>
      <c r="E5" s="7"/>
      <c r="F5" s="14">
        <f t="shared" si="0"/>
        <v>0</v>
      </c>
      <c r="G5" s="14"/>
      <c r="H5" s="14">
        <f t="shared" si="1"/>
        <v>0</v>
      </c>
      <c r="I5" s="14">
        <f t="shared" si="2"/>
        <v>0</v>
      </c>
      <c r="J5" s="14">
        <f t="shared" si="3"/>
        <v>0</v>
      </c>
      <c r="K5" s="14">
        <f t="shared" si="4"/>
        <v>0</v>
      </c>
      <c r="L5" s="14">
        <f t="shared" si="5"/>
        <v>0</v>
      </c>
    </row>
    <row r="6" spans="1:12" ht="18.75" customHeight="1" x14ac:dyDescent="0.45">
      <c r="A6" s="145">
        <v>45413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7"/>
    </row>
    <row r="7" spans="1:12" x14ac:dyDescent="0.3">
      <c r="A7" s="7" t="s">
        <v>56</v>
      </c>
      <c r="B7" s="63" t="s">
        <v>59</v>
      </c>
      <c r="C7" s="7" t="s">
        <v>58</v>
      </c>
      <c r="D7" s="7" t="s">
        <v>57</v>
      </c>
      <c r="E7" s="21" t="s">
        <v>51</v>
      </c>
      <c r="F7" s="14">
        <f t="shared" si="0"/>
        <v>35400</v>
      </c>
      <c r="G7" s="14">
        <v>30000</v>
      </c>
      <c r="H7" s="14">
        <f t="shared" si="1"/>
        <v>5400</v>
      </c>
      <c r="I7" s="14">
        <v>0</v>
      </c>
      <c r="J7" s="14">
        <v>0</v>
      </c>
      <c r="K7" s="14">
        <f t="shared" si="4"/>
        <v>600</v>
      </c>
      <c r="L7" s="14">
        <f t="shared" si="5"/>
        <v>34800</v>
      </c>
    </row>
    <row r="8" spans="1:12" x14ac:dyDescent="0.3">
      <c r="A8" s="7" t="s">
        <v>56</v>
      </c>
      <c r="B8" s="63" t="s">
        <v>59</v>
      </c>
      <c r="C8" s="7" t="s">
        <v>58</v>
      </c>
      <c r="D8" s="7" t="s">
        <v>57</v>
      </c>
      <c r="E8" s="7" t="s">
        <v>52</v>
      </c>
      <c r="F8" s="14">
        <f t="shared" si="0"/>
        <v>14160</v>
      </c>
      <c r="G8" s="14">
        <v>12000</v>
      </c>
      <c r="H8" s="14">
        <f t="shared" si="1"/>
        <v>2160</v>
      </c>
      <c r="I8" s="14">
        <v>0</v>
      </c>
      <c r="J8" s="14">
        <v>0</v>
      </c>
      <c r="K8" s="14">
        <f t="shared" si="4"/>
        <v>240</v>
      </c>
      <c r="L8" s="14">
        <f t="shared" si="5"/>
        <v>13920</v>
      </c>
    </row>
    <row r="9" spans="1:12" x14ac:dyDescent="0.3">
      <c r="A9" s="7" t="s">
        <v>56</v>
      </c>
      <c r="B9" s="63" t="s">
        <v>59</v>
      </c>
      <c r="C9" s="7" t="s">
        <v>65</v>
      </c>
      <c r="D9" s="7" t="s">
        <v>64</v>
      </c>
      <c r="E9" s="15" t="s">
        <v>60</v>
      </c>
      <c r="F9" s="14">
        <f t="shared" si="0"/>
        <v>4720</v>
      </c>
      <c r="G9" s="14">
        <v>4000</v>
      </c>
      <c r="H9" s="14">
        <f t="shared" si="1"/>
        <v>720</v>
      </c>
      <c r="I9" s="14">
        <v>0</v>
      </c>
      <c r="J9" s="14">
        <v>0</v>
      </c>
      <c r="K9" s="14">
        <f t="shared" si="4"/>
        <v>80</v>
      </c>
      <c r="L9" s="14">
        <f t="shared" si="5"/>
        <v>4640</v>
      </c>
    </row>
    <row r="10" spans="1:12" x14ac:dyDescent="0.3">
      <c r="A10" s="7" t="s">
        <v>56</v>
      </c>
      <c r="B10" s="63" t="s">
        <v>59</v>
      </c>
      <c r="C10" s="7" t="s">
        <v>65</v>
      </c>
      <c r="D10" s="7" t="s">
        <v>64</v>
      </c>
      <c r="E10" s="15" t="s">
        <v>61</v>
      </c>
      <c r="F10" s="14">
        <f t="shared" si="0"/>
        <v>3481</v>
      </c>
      <c r="G10" s="14">
        <v>2950</v>
      </c>
      <c r="H10" s="14">
        <f t="shared" si="1"/>
        <v>531</v>
      </c>
      <c r="I10" s="14">
        <v>0</v>
      </c>
      <c r="J10" s="14">
        <v>0</v>
      </c>
      <c r="K10" s="14">
        <f t="shared" si="4"/>
        <v>59</v>
      </c>
      <c r="L10" s="14">
        <f t="shared" si="5"/>
        <v>3422</v>
      </c>
    </row>
    <row r="11" spans="1:12" x14ac:dyDescent="0.3">
      <c r="A11" s="7"/>
      <c r="B11" s="63"/>
      <c r="C11" s="7"/>
      <c r="D11" s="7"/>
      <c r="E11" s="7"/>
      <c r="F11" s="14">
        <f t="shared" si="0"/>
        <v>0</v>
      </c>
      <c r="G11" s="14"/>
      <c r="H11" s="14">
        <f t="shared" si="1"/>
        <v>0</v>
      </c>
      <c r="I11" s="14">
        <f t="shared" si="2"/>
        <v>0</v>
      </c>
      <c r="J11" s="14">
        <f t="shared" si="3"/>
        <v>0</v>
      </c>
      <c r="K11" s="14">
        <f t="shared" si="4"/>
        <v>0</v>
      </c>
      <c r="L11" s="14">
        <f t="shared" si="5"/>
        <v>0</v>
      </c>
    </row>
    <row r="12" spans="1:12" ht="18.75" customHeight="1" x14ac:dyDescent="0.45">
      <c r="A12" s="145">
        <v>45444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7"/>
    </row>
    <row r="13" spans="1:12" x14ac:dyDescent="0.3">
      <c r="A13" s="7" t="s">
        <v>69</v>
      </c>
      <c r="B13" s="63" t="s">
        <v>59</v>
      </c>
      <c r="C13" s="7" t="s">
        <v>71</v>
      </c>
      <c r="D13" s="7" t="s">
        <v>70</v>
      </c>
      <c r="E13" s="7" t="s">
        <v>66</v>
      </c>
      <c r="F13" s="14">
        <f t="shared" ref="F13:F73" si="6">SUM(G13:J13)</f>
        <v>52235.06</v>
      </c>
      <c r="G13" s="14">
        <v>44267</v>
      </c>
      <c r="H13" s="14">
        <v>0</v>
      </c>
      <c r="I13" s="14">
        <f t="shared" ref="I13:I71" si="7">G13*9%</f>
        <v>3984.0299999999997</v>
      </c>
      <c r="J13" s="14">
        <f t="shared" ref="J13:J71" si="8">G13*9%</f>
        <v>3984.0299999999997</v>
      </c>
      <c r="K13" s="14">
        <f t="shared" ref="K13:K73" si="9">G13*2%</f>
        <v>885.34</v>
      </c>
      <c r="L13" s="14">
        <f t="shared" ref="L13:L73" si="10">F13-K13</f>
        <v>51349.72</v>
      </c>
    </row>
    <row r="14" spans="1:12" x14ac:dyDescent="0.3">
      <c r="A14" s="7" t="s">
        <v>79</v>
      </c>
      <c r="B14" s="63" t="s">
        <v>80</v>
      </c>
      <c r="C14" s="7" t="s">
        <v>65</v>
      </c>
      <c r="D14" s="7" t="s">
        <v>64</v>
      </c>
      <c r="E14" s="7" t="s">
        <v>72</v>
      </c>
      <c r="F14" s="14">
        <f t="shared" si="6"/>
        <v>83442.52</v>
      </c>
      <c r="G14" s="14">
        <v>70714</v>
      </c>
      <c r="H14" s="14">
        <f t="shared" ref="H14:H73" si="11">G14*18%</f>
        <v>12728.52</v>
      </c>
      <c r="I14" s="14">
        <v>0</v>
      </c>
      <c r="J14" s="14">
        <v>0</v>
      </c>
      <c r="K14" s="14">
        <f t="shared" si="9"/>
        <v>1414.28</v>
      </c>
      <c r="L14" s="14">
        <f t="shared" si="10"/>
        <v>82028.240000000005</v>
      </c>
    </row>
    <row r="15" spans="1:12" x14ac:dyDescent="0.3">
      <c r="A15" s="7" t="s">
        <v>79</v>
      </c>
      <c r="B15" s="63" t="s">
        <v>80</v>
      </c>
      <c r="C15" s="7" t="s">
        <v>65</v>
      </c>
      <c r="D15" s="7" t="s">
        <v>64</v>
      </c>
      <c r="E15" s="7" t="s">
        <v>73</v>
      </c>
      <c r="F15" s="14">
        <f t="shared" si="6"/>
        <v>259177.56</v>
      </c>
      <c r="G15" s="14">
        <v>219642</v>
      </c>
      <c r="H15" s="14">
        <f t="shared" si="11"/>
        <v>39535.56</v>
      </c>
      <c r="I15" s="14">
        <v>0</v>
      </c>
      <c r="J15" s="14">
        <v>0</v>
      </c>
      <c r="K15" s="14">
        <f t="shared" si="9"/>
        <v>4392.84</v>
      </c>
      <c r="L15" s="14">
        <f t="shared" si="10"/>
        <v>254784.72</v>
      </c>
    </row>
    <row r="16" spans="1:12" x14ac:dyDescent="0.3">
      <c r="A16" s="7" t="s">
        <v>79</v>
      </c>
      <c r="B16" s="63" t="s">
        <v>80</v>
      </c>
      <c r="C16" s="7" t="s">
        <v>65</v>
      </c>
      <c r="D16" s="7" t="s">
        <v>64</v>
      </c>
      <c r="E16" s="7" t="s">
        <v>74</v>
      </c>
      <c r="F16" s="14">
        <f t="shared" si="6"/>
        <v>5905.9</v>
      </c>
      <c r="G16" s="14">
        <v>5005</v>
      </c>
      <c r="H16" s="14">
        <f t="shared" si="11"/>
        <v>900.9</v>
      </c>
      <c r="I16" s="14">
        <v>0</v>
      </c>
      <c r="J16" s="14">
        <v>0</v>
      </c>
      <c r="K16" s="14">
        <f t="shared" si="9"/>
        <v>100.10000000000001</v>
      </c>
      <c r="L16" s="14">
        <f t="shared" si="10"/>
        <v>5805.7999999999993</v>
      </c>
    </row>
    <row r="17" spans="1:12" x14ac:dyDescent="0.3">
      <c r="A17" s="7" t="s">
        <v>79</v>
      </c>
      <c r="B17" s="63" t="s">
        <v>80</v>
      </c>
      <c r="C17" s="7" t="s">
        <v>58</v>
      </c>
      <c r="D17" s="7" t="s">
        <v>57</v>
      </c>
      <c r="E17" s="7" t="s">
        <v>81</v>
      </c>
      <c r="F17" s="14">
        <f t="shared" si="6"/>
        <v>619500</v>
      </c>
      <c r="G17" s="14">
        <v>525000</v>
      </c>
      <c r="H17" s="14">
        <f t="shared" si="11"/>
        <v>94500</v>
      </c>
      <c r="I17" s="14">
        <v>0</v>
      </c>
      <c r="J17" s="14">
        <v>0</v>
      </c>
      <c r="K17" s="14">
        <f t="shared" si="9"/>
        <v>10500</v>
      </c>
      <c r="L17" s="14">
        <f t="shared" si="10"/>
        <v>609000</v>
      </c>
    </row>
    <row r="18" spans="1:12" x14ac:dyDescent="0.3">
      <c r="A18" s="7" t="s">
        <v>79</v>
      </c>
      <c r="B18" s="63" t="s">
        <v>80</v>
      </c>
      <c r="C18" s="7" t="s">
        <v>58</v>
      </c>
      <c r="D18" s="7" t="s">
        <v>57</v>
      </c>
      <c r="E18" s="7" t="s">
        <v>82</v>
      </c>
      <c r="F18" s="14">
        <f t="shared" si="6"/>
        <v>36226</v>
      </c>
      <c r="G18" s="14">
        <v>30700</v>
      </c>
      <c r="H18" s="14">
        <f t="shared" si="11"/>
        <v>5526</v>
      </c>
      <c r="I18" s="14">
        <v>0</v>
      </c>
      <c r="J18" s="14">
        <v>0</v>
      </c>
      <c r="K18" s="14">
        <f t="shared" si="9"/>
        <v>614</v>
      </c>
      <c r="L18" s="14">
        <f t="shared" si="10"/>
        <v>35612</v>
      </c>
    </row>
    <row r="19" spans="1:12" x14ac:dyDescent="0.3">
      <c r="A19" s="7"/>
      <c r="B19" s="63"/>
      <c r="C19" s="7"/>
      <c r="D19" s="7"/>
      <c r="E19" s="7"/>
      <c r="F19" s="14">
        <f t="shared" si="6"/>
        <v>0</v>
      </c>
      <c r="G19" s="14"/>
      <c r="H19" s="14">
        <f t="shared" si="11"/>
        <v>0</v>
      </c>
      <c r="I19" s="14">
        <f t="shared" si="7"/>
        <v>0</v>
      </c>
      <c r="J19" s="14">
        <f t="shared" si="8"/>
        <v>0</v>
      </c>
      <c r="K19" s="14">
        <f t="shared" si="9"/>
        <v>0</v>
      </c>
      <c r="L19" s="14">
        <f t="shared" si="10"/>
        <v>0</v>
      </c>
    </row>
    <row r="20" spans="1:12" ht="18.75" customHeight="1" x14ac:dyDescent="0.45">
      <c r="A20" s="145">
        <v>45474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7"/>
    </row>
    <row r="21" spans="1:12" x14ac:dyDescent="0.3">
      <c r="A21" s="7" t="s">
        <v>87</v>
      </c>
      <c r="B21" s="63" t="s">
        <v>91</v>
      </c>
      <c r="C21" s="7" t="s">
        <v>65</v>
      </c>
      <c r="D21" s="7" t="s">
        <v>64</v>
      </c>
      <c r="E21" s="7" t="s">
        <v>88</v>
      </c>
      <c r="F21" s="14">
        <f t="shared" si="6"/>
        <v>56513.74</v>
      </c>
      <c r="G21" s="14">
        <v>47893</v>
      </c>
      <c r="H21" s="14">
        <f t="shared" si="11"/>
        <v>8620.74</v>
      </c>
      <c r="I21" s="14">
        <v>0</v>
      </c>
      <c r="J21" s="14">
        <v>0</v>
      </c>
      <c r="K21" s="14">
        <f t="shared" si="9"/>
        <v>957.86</v>
      </c>
      <c r="L21" s="14">
        <f t="shared" si="10"/>
        <v>55555.88</v>
      </c>
    </row>
    <row r="22" spans="1:12" x14ac:dyDescent="0.3">
      <c r="A22" s="7" t="s">
        <v>87</v>
      </c>
      <c r="B22" s="63" t="s">
        <v>91</v>
      </c>
      <c r="C22" s="7" t="s">
        <v>65</v>
      </c>
      <c r="D22" s="7" t="s">
        <v>64</v>
      </c>
      <c r="E22" s="7" t="s">
        <v>89</v>
      </c>
      <c r="F22" s="14">
        <f t="shared" si="6"/>
        <v>1180</v>
      </c>
      <c r="G22" s="14">
        <v>1000</v>
      </c>
      <c r="H22" s="14">
        <f t="shared" si="11"/>
        <v>180</v>
      </c>
      <c r="I22" s="14">
        <v>0</v>
      </c>
      <c r="J22" s="14">
        <v>0</v>
      </c>
      <c r="K22" s="14">
        <f t="shared" si="9"/>
        <v>20</v>
      </c>
      <c r="L22" s="14">
        <f t="shared" si="10"/>
        <v>1160</v>
      </c>
    </row>
    <row r="23" spans="1:12" x14ac:dyDescent="0.3">
      <c r="A23" s="7" t="s">
        <v>87</v>
      </c>
      <c r="B23" s="63" t="s">
        <v>91</v>
      </c>
      <c r="C23" s="7" t="s">
        <v>65</v>
      </c>
      <c r="D23" s="7" t="s">
        <v>64</v>
      </c>
      <c r="E23" s="7" t="s">
        <v>90</v>
      </c>
      <c r="F23" s="14">
        <f t="shared" si="6"/>
        <v>1593</v>
      </c>
      <c r="G23" s="14">
        <v>1350</v>
      </c>
      <c r="H23" s="14">
        <f t="shared" si="11"/>
        <v>243</v>
      </c>
      <c r="I23" s="14">
        <v>0</v>
      </c>
      <c r="J23" s="14">
        <v>0</v>
      </c>
      <c r="K23" s="14">
        <f t="shared" si="9"/>
        <v>27</v>
      </c>
      <c r="L23" s="14">
        <f t="shared" si="10"/>
        <v>1566</v>
      </c>
    </row>
    <row r="24" spans="1:12" x14ac:dyDescent="0.3">
      <c r="A24" s="7" t="s">
        <v>87</v>
      </c>
      <c r="B24" s="63" t="s">
        <v>91</v>
      </c>
      <c r="C24" s="7" t="s">
        <v>58</v>
      </c>
      <c r="D24" s="7" t="s">
        <v>57</v>
      </c>
      <c r="E24" s="7" t="s">
        <v>96</v>
      </c>
      <c r="F24" s="14">
        <f t="shared" si="6"/>
        <v>28320</v>
      </c>
      <c r="G24" s="14">
        <v>24000</v>
      </c>
      <c r="H24" s="14">
        <f t="shared" si="11"/>
        <v>4320</v>
      </c>
      <c r="I24" s="14">
        <v>0</v>
      </c>
      <c r="J24" s="14">
        <v>0</v>
      </c>
      <c r="K24" s="14">
        <f t="shared" si="9"/>
        <v>480</v>
      </c>
      <c r="L24" s="14">
        <f t="shared" si="10"/>
        <v>27840</v>
      </c>
    </row>
    <row r="25" spans="1:12" x14ac:dyDescent="0.3">
      <c r="A25" s="7" t="s">
        <v>87</v>
      </c>
      <c r="B25" s="63" t="s">
        <v>91</v>
      </c>
      <c r="C25" s="7" t="s">
        <v>58</v>
      </c>
      <c r="D25" s="7" t="s">
        <v>57</v>
      </c>
      <c r="E25" s="7" t="s">
        <v>97</v>
      </c>
      <c r="F25" s="14">
        <f t="shared" si="6"/>
        <v>28320</v>
      </c>
      <c r="G25" s="14">
        <v>24000</v>
      </c>
      <c r="H25" s="14">
        <f t="shared" si="11"/>
        <v>4320</v>
      </c>
      <c r="I25" s="14">
        <v>0</v>
      </c>
      <c r="J25" s="14">
        <v>0</v>
      </c>
      <c r="K25" s="14">
        <f t="shared" si="9"/>
        <v>480</v>
      </c>
      <c r="L25" s="14">
        <f t="shared" si="10"/>
        <v>27840</v>
      </c>
    </row>
    <row r="26" spans="1:12" x14ac:dyDescent="0.3">
      <c r="A26" s="7" t="s">
        <v>87</v>
      </c>
      <c r="B26" s="63" t="s">
        <v>91</v>
      </c>
      <c r="C26" s="7" t="s">
        <v>58</v>
      </c>
      <c r="D26" s="7" t="s">
        <v>57</v>
      </c>
      <c r="E26" s="7" t="s">
        <v>98</v>
      </c>
      <c r="F26" s="14">
        <f t="shared" si="6"/>
        <v>385152</v>
      </c>
      <c r="G26" s="14">
        <v>326400</v>
      </c>
      <c r="H26" s="14">
        <f t="shared" si="11"/>
        <v>58752</v>
      </c>
      <c r="I26" s="14">
        <v>0</v>
      </c>
      <c r="J26" s="14">
        <v>0</v>
      </c>
      <c r="K26" s="14">
        <f t="shared" si="9"/>
        <v>6528</v>
      </c>
      <c r="L26" s="14">
        <f t="shared" si="10"/>
        <v>378624</v>
      </c>
    </row>
    <row r="27" spans="1:12" x14ac:dyDescent="0.3">
      <c r="A27" s="7" t="s">
        <v>87</v>
      </c>
      <c r="B27" s="63" t="s">
        <v>91</v>
      </c>
      <c r="C27" s="7" t="s">
        <v>58</v>
      </c>
      <c r="D27" s="7" t="s">
        <v>57</v>
      </c>
      <c r="E27" s="7" t="s">
        <v>99</v>
      </c>
      <c r="F27" s="14">
        <f t="shared" si="6"/>
        <v>578200</v>
      </c>
      <c r="G27" s="14">
        <v>490000</v>
      </c>
      <c r="H27" s="14">
        <f t="shared" si="11"/>
        <v>88200</v>
      </c>
      <c r="I27" s="14">
        <v>0</v>
      </c>
      <c r="J27" s="14">
        <v>0</v>
      </c>
      <c r="K27" s="14">
        <f t="shared" si="9"/>
        <v>9800</v>
      </c>
      <c r="L27" s="14">
        <f t="shared" si="10"/>
        <v>568400</v>
      </c>
    </row>
    <row r="28" spans="1:12" x14ac:dyDescent="0.3">
      <c r="A28" s="7"/>
      <c r="B28" s="63"/>
      <c r="C28" s="7"/>
      <c r="D28" s="7"/>
      <c r="E28" s="15"/>
      <c r="F28" s="14">
        <f t="shared" si="6"/>
        <v>0</v>
      </c>
      <c r="G28" s="14"/>
      <c r="H28" s="14">
        <f t="shared" si="11"/>
        <v>0</v>
      </c>
      <c r="I28" s="14">
        <f t="shared" si="7"/>
        <v>0</v>
      </c>
      <c r="J28" s="14">
        <f t="shared" si="8"/>
        <v>0</v>
      </c>
      <c r="K28" s="14">
        <f t="shared" si="9"/>
        <v>0</v>
      </c>
      <c r="L28" s="14">
        <f t="shared" si="10"/>
        <v>0</v>
      </c>
    </row>
    <row r="29" spans="1:12" ht="18.75" customHeight="1" x14ac:dyDescent="0.45">
      <c r="A29" s="145">
        <v>45505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7"/>
    </row>
    <row r="30" spans="1:12" x14ac:dyDescent="0.3">
      <c r="A30" s="7" t="s">
        <v>108</v>
      </c>
      <c r="B30" s="63" t="s">
        <v>109</v>
      </c>
      <c r="C30" s="7" t="s">
        <v>58</v>
      </c>
      <c r="D30" s="7" t="s">
        <v>57</v>
      </c>
      <c r="E30" s="7" t="s">
        <v>103</v>
      </c>
      <c r="F30" s="14">
        <f t="shared" si="6"/>
        <v>509760</v>
      </c>
      <c r="G30" s="14">
        <v>432000</v>
      </c>
      <c r="H30" s="14">
        <f t="shared" si="11"/>
        <v>77760</v>
      </c>
      <c r="I30" s="14">
        <v>0</v>
      </c>
      <c r="J30" s="14">
        <v>0</v>
      </c>
      <c r="K30" s="14">
        <f t="shared" si="9"/>
        <v>8640</v>
      </c>
      <c r="L30" s="14">
        <f t="shared" si="10"/>
        <v>501120</v>
      </c>
    </row>
    <row r="31" spans="1:12" x14ac:dyDescent="0.3">
      <c r="A31" s="7" t="s">
        <v>108</v>
      </c>
      <c r="B31" s="63" t="s">
        <v>109</v>
      </c>
      <c r="C31" s="7" t="s">
        <v>58</v>
      </c>
      <c r="D31" s="7" t="s">
        <v>57</v>
      </c>
      <c r="E31" s="7" t="s">
        <v>104</v>
      </c>
      <c r="F31" s="14">
        <f t="shared" si="6"/>
        <v>43660</v>
      </c>
      <c r="G31" s="14">
        <v>37000</v>
      </c>
      <c r="H31" s="14">
        <f t="shared" si="11"/>
        <v>6660</v>
      </c>
      <c r="I31" s="14">
        <v>0</v>
      </c>
      <c r="J31" s="14">
        <v>0</v>
      </c>
      <c r="K31" s="14">
        <f t="shared" si="9"/>
        <v>740</v>
      </c>
      <c r="L31" s="14">
        <f t="shared" si="10"/>
        <v>42920</v>
      </c>
    </row>
    <row r="32" spans="1:12" x14ac:dyDescent="0.3">
      <c r="A32" s="7" t="s">
        <v>108</v>
      </c>
      <c r="B32" s="63" t="s">
        <v>109</v>
      </c>
      <c r="C32" s="7" t="s">
        <v>58</v>
      </c>
      <c r="D32" s="7" t="s">
        <v>57</v>
      </c>
      <c r="E32" s="7" t="s">
        <v>105</v>
      </c>
      <c r="F32" s="14">
        <f t="shared" si="6"/>
        <v>21240</v>
      </c>
      <c r="G32" s="14">
        <v>18000</v>
      </c>
      <c r="H32" s="14">
        <f t="shared" si="11"/>
        <v>3240</v>
      </c>
      <c r="I32" s="14">
        <v>0</v>
      </c>
      <c r="J32" s="14">
        <v>0</v>
      </c>
      <c r="K32" s="14">
        <f t="shared" si="9"/>
        <v>360</v>
      </c>
      <c r="L32" s="14">
        <f t="shared" si="10"/>
        <v>20880</v>
      </c>
    </row>
    <row r="33" spans="1:12" x14ac:dyDescent="0.3">
      <c r="A33" s="7" t="s">
        <v>108</v>
      </c>
      <c r="B33" s="63" t="s">
        <v>109</v>
      </c>
      <c r="C33" s="7" t="s">
        <v>65</v>
      </c>
      <c r="D33" s="7" t="s">
        <v>64</v>
      </c>
      <c r="E33" s="15" t="s">
        <v>110</v>
      </c>
      <c r="F33" s="14">
        <f t="shared" si="6"/>
        <v>2360</v>
      </c>
      <c r="G33" s="14">
        <v>2000</v>
      </c>
      <c r="H33" s="14">
        <f t="shared" si="11"/>
        <v>360</v>
      </c>
      <c r="I33" s="14">
        <v>0</v>
      </c>
      <c r="J33" s="14">
        <v>0</v>
      </c>
      <c r="K33" s="14">
        <f t="shared" si="9"/>
        <v>40</v>
      </c>
      <c r="L33" s="14">
        <f t="shared" si="10"/>
        <v>2320</v>
      </c>
    </row>
    <row r="34" spans="1:12" x14ac:dyDescent="0.3">
      <c r="A34" s="7" t="s">
        <v>108</v>
      </c>
      <c r="B34" s="63" t="s">
        <v>109</v>
      </c>
      <c r="C34" s="7" t="s">
        <v>65</v>
      </c>
      <c r="D34" s="7" t="s">
        <v>64</v>
      </c>
      <c r="E34" s="15" t="s">
        <v>111</v>
      </c>
      <c r="F34" s="14">
        <f t="shared" si="6"/>
        <v>2360</v>
      </c>
      <c r="G34" s="14">
        <v>2000</v>
      </c>
      <c r="H34" s="14">
        <f t="shared" si="11"/>
        <v>360</v>
      </c>
      <c r="I34" s="14">
        <v>0</v>
      </c>
      <c r="J34" s="14">
        <v>0</v>
      </c>
      <c r="K34" s="14">
        <f t="shared" si="9"/>
        <v>40</v>
      </c>
      <c r="L34" s="14">
        <f t="shared" si="10"/>
        <v>2320</v>
      </c>
    </row>
    <row r="35" spans="1:12" x14ac:dyDescent="0.3">
      <c r="A35" s="7" t="s">
        <v>108</v>
      </c>
      <c r="B35" s="63" t="s">
        <v>109</v>
      </c>
      <c r="C35" s="7" t="s">
        <v>65</v>
      </c>
      <c r="D35" s="7" t="s">
        <v>64</v>
      </c>
      <c r="E35" s="15" t="s">
        <v>112</v>
      </c>
      <c r="F35" s="14">
        <f t="shared" si="6"/>
        <v>1858.5</v>
      </c>
      <c r="G35" s="14">
        <v>1575</v>
      </c>
      <c r="H35" s="14">
        <f t="shared" si="11"/>
        <v>283.5</v>
      </c>
      <c r="I35" s="14">
        <v>0</v>
      </c>
      <c r="J35" s="14">
        <v>0</v>
      </c>
      <c r="K35" s="14">
        <f t="shared" si="9"/>
        <v>31.5</v>
      </c>
      <c r="L35" s="14">
        <f t="shared" si="10"/>
        <v>1827</v>
      </c>
    </row>
    <row r="36" spans="1:12" x14ac:dyDescent="0.3">
      <c r="A36" s="7"/>
      <c r="B36" s="63"/>
      <c r="C36" s="7"/>
      <c r="D36" s="7"/>
      <c r="E36" s="15"/>
      <c r="F36" s="14">
        <f t="shared" si="6"/>
        <v>0</v>
      </c>
      <c r="G36" s="14"/>
      <c r="H36" s="14">
        <f t="shared" si="11"/>
        <v>0</v>
      </c>
      <c r="I36" s="14">
        <f t="shared" si="7"/>
        <v>0</v>
      </c>
      <c r="J36" s="14">
        <f t="shared" si="8"/>
        <v>0</v>
      </c>
      <c r="K36" s="14">
        <f t="shared" si="9"/>
        <v>0</v>
      </c>
      <c r="L36" s="14">
        <f t="shared" si="10"/>
        <v>0</v>
      </c>
    </row>
    <row r="37" spans="1:12" ht="18.5" x14ac:dyDescent="0.45">
      <c r="A37" s="145">
        <v>45536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7"/>
    </row>
    <row r="38" spans="1:12" x14ac:dyDescent="0.3">
      <c r="A38" s="7" t="s">
        <v>123</v>
      </c>
      <c r="B38" s="63" t="s">
        <v>124</v>
      </c>
      <c r="C38" s="7" t="s">
        <v>65</v>
      </c>
      <c r="D38" s="7" t="s">
        <v>64</v>
      </c>
      <c r="E38" s="15" t="s">
        <v>114</v>
      </c>
      <c r="F38" s="14">
        <f t="shared" si="6"/>
        <v>199869.58</v>
      </c>
      <c r="G38" s="14">
        <v>169381</v>
      </c>
      <c r="H38" s="14">
        <f t="shared" si="11"/>
        <v>30488.579999999998</v>
      </c>
      <c r="I38" s="14">
        <v>0</v>
      </c>
      <c r="J38" s="14">
        <v>0</v>
      </c>
      <c r="K38" s="14">
        <f t="shared" si="9"/>
        <v>3387.62</v>
      </c>
      <c r="L38" s="14">
        <f t="shared" si="10"/>
        <v>196481.96</v>
      </c>
    </row>
    <row r="39" spans="1:12" x14ac:dyDescent="0.3">
      <c r="A39" s="7" t="s">
        <v>123</v>
      </c>
      <c r="B39" s="63" t="s">
        <v>124</v>
      </c>
      <c r="C39" s="7" t="s">
        <v>65</v>
      </c>
      <c r="D39" s="7" t="s">
        <v>64</v>
      </c>
      <c r="E39" s="15" t="s">
        <v>115</v>
      </c>
      <c r="F39" s="14">
        <f t="shared" si="6"/>
        <v>486160</v>
      </c>
      <c r="G39" s="14">
        <v>412000</v>
      </c>
      <c r="H39" s="14">
        <f t="shared" si="11"/>
        <v>74160</v>
      </c>
      <c r="I39" s="14">
        <v>0</v>
      </c>
      <c r="J39" s="14">
        <v>0</v>
      </c>
      <c r="K39" s="14">
        <f t="shared" si="9"/>
        <v>8240</v>
      </c>
      <c r="L39" s="14">
        <f t="shared" si="10"/>
        <v>477920</v>
      </c>
    </row>
    <row r="40" spans="1:12" x14ac:dyDescent="0.3">
      <c r="A40" s="7" t="s">
        <v>123</v>
      </c>
      <c r="B40" s="63" t="s">
        <v>124</v>
      </c>
      <c r="C40" s="7" t="s">
        <v>65</v>
      </c>
      <c r="D40" s="7" t="s">
        <v>64</v>
      </c>
      <c r="E40" s="15" t="s">
        <v>116</v>
      </c>
      <c r="F40" s="14">
        <f t="shared" si="6"/>
        <v>4956</v>
      </c>
      <c r="G40" s="14">
        <v>4200</v>
      </c>
      <c r="H40" s="14">
        <f t="shared" si="11"/>
        <v>756</v>
      </c>
      <c r="I40" s="14">
        <v>0</v>
      </c>
      <c r="J40" s="14">
        <v>0</v>
      </c>
      <c r="K40" s="14">
        <f t="shared" si="9"/>
        <v>84</v>
      </c>
      <c r="L40" s="14">
        <f t="shared" si="10"/>
        <v>4872</v>
      </c>
    </row>
    <row r="41" spans="1:12" x14ac:dyDescent="0.3">
      <c r="A41" s="7" t="s">
        <v>123</v>
      </c>
      <c r="B41" s="63" t="s">
        <v>124</v>
      </c>
      <c r="C41" s="7" t="s">
        <v>65</v>
      </c>
      <c r="D41" s="7" t="s">
        <v>64</v>
      </c>
      <c r="E41" s="15" t="s">
        <v>117</v>
      </c>
      <c r="F41" s="14">
        <f t="shared" si="6"/>
        <v>1475</v>
      </c>
      <c r="G41" s="14">
        <v>1250</v>
      </c>
      <c r="H41" s="14">
        <f t="shared" si="11"/>
        <v>225</v>
      </c>
      <c r="I41" s="14">
        <v>0</v>
      </c>
      <c r="J41" s="14">
        <v>0</v>
      </c>
      <c r="K41" s="14">
        <f t="shared" si="9"/>
        <v>25</v>
      </c>
      <c r="L41" s="14">
        <f t="shared" si="10"/>
        <v>1450</v>
      </c>
    </row>
    <row r="42" spans="1:12" x14ac:dyDescent="0.3">
      <c r="A42" s="7" t="s">
        <v>123</v>
      </c>
      <c r="B42" s="63" t="s">
        <v>124</v>
      </c>
      <c r="C42" s="7" t="s">
        <v>58</v>
      </c>
      <c r="D42" s="7" t="s">
        <v>57</v>
      </c>
      <c r="E42" s="7" t="s">
        <v>125</v>
      </c>
      <c r="F42" s="14">
        <f t="shared" si="6"/>
        <v>11800</v>
      </c>
      <c r="G42" s="14">
        <v>10000</v>
      </c>
      <c r="H42" s="14">
        <f t="shared" si="11"/>
        <v>1800</v>
      </c>
      <c r="I42" s="14">
        <v>0</v>
      </c>
      <c r="J42" s="14">
        <v>0</v>
      </c>
      <c r="K42" s="14">
        <f t="shared" si="9"/>
        <v>200</v>
      </c>
      <c r="L42" s="14">
        <f t="shared" si="10"/>
        <v>11600</v>
      </c>
    </row>
    <row r="43" spans="1:12" x14ac:dyDescent="0.3">
      <c r="A43" s="7" t="s">
        <v>123</v>
      </c>
      <c r="B43" s="63" t="s">
        <v>124</v>
      </c>
      <c r="C43" s="7" t="s">
        <v>58</v>
      </c>
      <c r="D43" s="7" t="s">
        <v>57</v>
      </c>
      <c r="E43" s="7" t="s">
        <v>126</v>
      </c>
      <c r="F43" s="14">
        <f t="shared" si="6"/>
        <v>21240</v>
      </c>
      <c r="G43" s="14">
        <v>18000</v>
      </c>
      <c r="H43" s="14">
        <f t="shared" si="11"/>
        <v>3240</v>
      </c>
      <c r="I43" s="14">
        <v>0</v>
      </c>
      <c r="J43" s="14">
        <v>0</v>
      </c>
      <c r="K43" s="14">
        <f t="shared" si="9"/>
        <v>360</v>
      </c>
      <c r="L43" s="14">
        <f t="shared" si="10"/>
        <v>20880</v>
      </c>
    </row>
    <row r="44" spans="1:12" x14ac:dyDescent="0.3">
      <c r="A44" s="7" t="s">
        <v>123</v>
      </c>
      <c r="B44" s="63" t="s">
        <v>124</v>
      </c>
      <c r="C44" s="7" t="s">
        <v>58</v>
      </c>
      <c r="D44" s="7" t="s">
        <v>57</v>
      </c>
      <c r="E44" s="7" t="s">
        <v>127</v>
      </c>
      <c r="F44" s="14">
        <f t="shared" si="6"/>
        <v>47200</v>
      </c>
      <c r="G44" s="14">
        <v>40000</v>
      </c>
      <c r="H44" s="14">
        <f t="shared" si="11"/>
        <v>7200</v>
      </c>
      <c r="I44" s="14">
        <v>0</v>
      </c>
      <c r="J44" s="14">
        <v>0</v>
      </c>
      <c r="K44" s="14">
        <f t="shared" si="9"/>
        <v>800</v>
      </c>
      <c r="L44" s="14">
        <f t="shared" si="10"/>
        <v>46400</v>
      </c>
    </row>
    <row r="45" spans="1:12" x14ac:dyDescent="0.3">
      <c r="A45" s="7" t="s">
        <v>123</v>
      </c>
      <c r="B45" s="63" t="s">
        <v>124</v>
      </c>
      <c r="C45" s="7" t="s">
        <v>58</v>
      </c>
      <c r="D45" s="7" t="s">
        <v>57</v>
      </c>
      <c r="E45" s="7" t="s">
        <v>128</v>
      </c>
      <c r="F45" s="14">
        <f t="shared" si="6"/>
        <v>54280</v>
      </c>
      <c r="G45" s="14">
        <v>46000</v>
      </c>
      <c r="H45" s="14">
        <f t="shared" si="11"/>
        <v>8280</v>
      </c>
      <c r="I45" s="14">
        <v>0</v>
      </c>
      <c r="J45" s="14">
        <v>0</v>
      </c>
      <c r="K45" s="14">
        <f t="shared" si="9"/>
        <v>920</v>
      </c>
      <c r="L45" s="14">
        <f t="shared" si="10"/>
        <v>53360</v>
      </c>
    </row>
    <row r="46" spans="1:12" x14ac:dyDescent="0.3">
      <c r="A46" s="7" t="s">
        <v>123</v>
      </c>
      <c r="B46" s="63" t="s">
        <v>124</v>
      </c>
      <c r="C46" s="7" t="s">
        <v>58</v>
      </c>
      <c r="D46" s="7" t="s">
        <v>57</v>
      </c>
      <c r="E46" s="21" t="s">
        <v>129</v>
      </c>
      <c r="F46" s="14">
        <f t="shared" si="6"/>
        <v>147193.20000000001</v>
      </c>
      <c r="G46" s="14">
        <v>124740</v>
      </c>
      <c r="H46" s="14">
        <f t="shared" si="11"/>
        <v>22453.200000000001</v>
      </c>
      <c r="I46" s="14">
        <v>0</v>
      </c>
      <c r="J46" s="14">
        <v>0</v>
      </c>
      <c r="K46" s="14">
        <f t="shared" si="9"/>
        <v>2494.8000000000002</v>
      </c>
      <c r="L46" s="14">
        <f t="shared" si="10"/>
        <v>144698.40000000002</v>
      </c>
    </row>
    <row r="47" spans="1:12" x14ac:dyDescent="0.3">
      <c r="A47" s="7" t="s">
        <v>123</v>
      </c>
      <c r="B47" s="63" t="s">
        <v>109</v>
      </c>
      <c r="C47" s="7" t="s">
        <v>137</v>
      </c>
      <c r="D47" s="128" t="s">
        <v>136</v>
      </c>
      <c r="E47" s="15" t="s">
        <v>134</v>
      </c>
      <c r="F47" s="14">
        <f t="shared" si="6"/>
        <v>237038.4</v>
      </c>
      <c r="G47" s="14">
        <v>200880</v>
      </c>
      <c r="H47" s="14">
        <f t="shared" si="11"/>
        <v>36158.400000000001</v>
      </c>
      <c r="I47" s="14">
        <v>0</v>
      </c>
      <c r="J47" s="14">
        <v>0</v>
      </c>
      <c r="K47" s="14">
        <f t="shared" si="9"/>
        <v>4017.6</v>
      </c>
      <c r="L47" s="14">
        <f t="shared" si="10"/>
        <v>233020.79999999999</v>
      </c>
    </row>
    <row r="48" spans="1:12" x14ac:dyDescent="0.3">
      <c r="A48" s="7" t="s">
        <v>123</v>
      </c>
      <c r="B48" s="63" t="s">
        <v>124</v>
      </c>
      <c r="C48" s="7" t="s">
        <v>137</v>
      </c>
      <c r="D48" s="128" t="s">
        <v>136</v>
      </c>
      <c r="E48" s="15" t="s">
        <v>135</v>
      </c>
      <c r="F48" s="14">
        <f t="shared" si="6"/>
        <v>237038.4</v>
      </c>
      <c r="G48" s="14">
        <v>200880</v>
      </c>
      <c r="H48" s="14">
        <f t="shared" si="11"/>
        <v>36158.400000000001</v>
      </c>
      <c r="I48" s="14">
        <v>0</v>
      </c>
      <c r="J48" s="14">
        <v>0</v>
      </c>
      <c r="K48" s="14">
        <f t="shared" si="9"/>
        <v>4017.6</v>
      </c>
      <c r="L48" s="14">
        <f t="shared" si="10"/>
        <v>233020.79999999999</v>
      </c>
    </row>
    <row r="49" spans="1:12" x14ac:dyDescent="0.3">
      <c r="A49" s="7"/>
      <c r="B49" s="63"/>
      <c r="C49" s="7"/>
      <c r="D49" s="7"/>
      <c r="E49" s="15"/>
      <c r="F49" s="14">
        <f t="shared" si="6"/>
        <v>0</v>
      </c>
      <c r="G49" s="14"/>
      <c r="H49" s="14">
        <f t="shared" si="11"/>
        <v>0</v>
      </c>
      <c r="I49" s="14">
        <f t="shared" si="7"/>
        <v>0</v>
      </c>
      <c r="J49" s="14">
        <f t="shared" si="8"/>
        <v>0</v>
      </c>
      <c r="K49" s="14">
        <f t="shared" si="9"/>
        <v>0</v>
      </c>
      <c r="L49" s="14">
        <f t="shared" si="10"/>
        <v>0</v>
      </c>
    </row>
    <row r="50" spans="1:12" ht="18.5" x14ac:dyDescent="0.45">
      <c r="A50" s="145">
        <v>45566</v>
      </c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7"/>
    </row>
    <row r="51" spans="1:12" x14ac:dyDescent="0.3">
      <c r="A51" s="7" t="s">
        <v>140</v>
      </c>
      <c r="B51" s="63" t="s">
        <v>143</v>
      </c>
      <c r="C51" s="7" t="s">
        <v>142</v>
      </c>
      <c r="D51" s="7" t="s">
        <v>141</v>
      </c>
      <c r="E51" s="7" t="s">
        <v>138</v>
      </c>
      <c r="F51" s="14">
        <f t="shared" si="6"/>
        <v>257240</v>
      </c>
      <c r="G51" s="14">
        <v>218000</v>
      </c>
      <c r="H51" s="14">
        <f t="shared" si="11"/>
        <v>39240</v>
      </c>
      <c r="I51" s="14">
        <v>0</v>
      </c>
      <c r="J51" s="14">
        <v>0</v>
      </c>
      <c r="K51" s="14">
        <f t="shared" si="9"/>
        <v>4360</v>
      </c>
      <c r="L51" s="14">
        <f t="shared" si="10"/>
        <v>252880</v>
      </c>
    </row>
    <row r="52" spans="1:12" x14ac:dyDescent="0.3">
      <c r="A52" s="7" t="s">
        <v>140</v>
      </c>
      <c r="B52" s="63" t="s">
        <v>143</v>
      </c>
      <c r="C52" s="7" t="s">
        <v>58</v>
      </c>
      <c r="D52" s="7" t="s">
        <v>57</v>
      </c>
      <c r="E52" s="21" t="s">
        <v>144</v>
      </c>
      <c r="F52" s="14">
        <f t="shared" si="6"/>
        <v>46020</v>
      </c>
      <c r="G52" s="14">
        <v>39000</v>
      </c>
      <c r="H52" s="14">
        <f t="shared" si="11"/>
        <v>7020</v>
      </c>
      <c r="I52" s="14">
        <v>0</v>
      </c>
      <c r="J52" s="14">
        <v>0</v>
      </c>
      <c r="K52" s="14">
        <f t="shared" si="9"/>
        <v>780</v>
      </c>
      <c r="L52" s="14">
        <f t="shared" si="10"/>
        <v>45240</v>
      </c>
    </row>
    <row r="53" spans="1:12" x14ac:dyDescent="0.3">
      <c r="A53" s="7" t="s">
        <v>140</v>
      </c>
      <c r="B53" s="63" t="s">
        <v>143</v>
      </c>
      <c r="C53" s="7" t="s">
        <v>58</v>
      </c>
      <c r="D53" s="7" t="s">
        <v>57</v>
      </c>
      <c r="E53" s="21" t="s">
        <v>145</v>
      </c>
      <c r="F53" s="14">
        <f t="shared" si="6"/>
        <v>400217.06</v>
      </c>
      <c r="G53" s="14">
        <v>339167</v>
      </c>
      <c r="H53" s="14">
        <f t="shared" si="11"/>
        <v>61050.06</v>
      </c>
      <c r="I53" s="14">
        <v>0</v>
      </c>
      <c r="J53" s="14">
        <v>0</v>
      </c>
      <c r="K53" s="14">
        <f t="shared" si="9"/>
        <v>6783.34</v>
      </c>
      <c r="L53" s="14">
        <f t="shared" si="10"/>
        <v>393433.72</v>
      </c>
    </row>
    <row r="54" spans="1:12" x14ac:dyDescent="0.3">
      <c r="A54" s="7" t="s">
        <v>140</v>
      </c>
      <c r="B54" s="63" t="s">
        <v>143</v>
      </c>
      <c r="C54" s="7" t="s">
        <v>58</v>
      </c>
      <c r="D54" s="7" t="s">
        <v>57</v>
      </c>
      <c r="E54" s="21" t="s">
        <v>146</v>
      </c>
      <c r="F54" s="14">
        <f t="shared" si="6"/>
        <v>29500</v>
      </c>
      <c r="G54" s="14">
        <v>25000</v>
      </c>
      <c r="H54" s="14">
        <f t="shared" si="11"/>
        <v>4500</v>
      </c>
      <c r="I54" s="14">
        <v>0</v>
      </c>
      <c r="J54" s="14">
        <v>0</v>
      </c>
      <c r="K54" s="14">
        <f t="shared" si="9"/>
        <v>500</v>
      </c>
      <c r="L54" s="14">
        <f t="shared" si="10"/>
        <v>29000</v>
      </c>
    </row>
    <row r="55" spans="1:12" x14ac:dyDescent="0.3">
      <c r="A55" s="7" t="s">
        <v>140</v>
      </c>
      <c r="B55" s="63" t="s">
        <v>143</v>
      </c>
      <c r="C55" s="7" t="s">
        <v>58</v>
      </c>
      <c r="D55" s="7" t="s">
        <v>57</v>
      </c>
      <c r="E55" s="21" t="s">
        <v>158</v>
      </c>
      <c r="F55" s="14">
        <f t="shared" si="6"/>
        <v>47200</v>
      </c>
      <c r="G55" s="14">
        <v>40000</v>
      </c>
      <c r="H55" s="14">
        <f t="shared" si="11"/>
        <v>7200</v>
      </c>
      <c r="I55" s="14">
        <v>0</v>
      </c>
      <c r="J55" s="14">
        <v>0</v>
      </c>
      <c r="K55" s="14">
        <f t="shared" si="9"/>
        <v>800</v>
      </c>
      <c r="L55" s="14">
        <f t="shared" si="10"/>
        <v>46400</v>
      </c>
    </row>
    <row r="56" spans="1:12" x14ac:dyDescent="0.3">
      <c r="A56" s="7" t="s">
        <v>140</v>
      </c>
      <c r="B56" s="63" t="s">
        <v>143</v>
      </c>
      <c r="C56" s="7" t="s">
        <v>58</v>
      </c>
      <c r="D56" s="7" t="s">
        <v>57</v>
      </c>
      <c r="E56" s="21" t="s">
        <v>159</v>
      </c>
      <c r="F56" s="14">
        <f t="shared" si="6"/>
        <v>28320</v>
      </c>
      <c r="G56" s="14">
        <v>24000</v>
      </c>
      <c r="H56" s="14">
        <f t="shared" si="11"/>
        <v>4320</v>
      </c>
      <c r="I56" s="14">
        <v>0</v>
      </c>
      <c r="J56" s="14">
        <v>0</v>
      </c>
      <c r="K56" s="14">
        <f t="shared" si="9"/>
        <v>480</v>
      </c>
      <c r="L56" s="14">
        <f t="shared" si="10"/>
        <v>27840</v>
      </c>
    </row>
    <row r="57" spans="1:12" x14ac:dyDescent="0.3">
      <c r="A57" s="7" t="s">
        <v>140</v>
      </c>
      <c r="B57" s="63" t="s">
        <v>143</v>
      </c>
      <c r="C57" s="7" t="s">
        <v>58</v>
      </c>
      <c r="D57" s="7" t="s">
        <v>57</v>
      </c>
      <c r="E57" s="21" t="s">
        <v>160</v>
      </c>
      <c r="F57" s="14">
        <f t="shared" si="6"/>
        <v>49560</v>
      </c>
      <c r="G57" s="14">
        <v>42000</v>
      </c>
      <c r="H57" s="14">
        <f t="shared" si="11"/>
        <v>7560</v>
      </c>
      <c r="I57" s="14">
        <v>0</v>
      </c>
      <c r="J57" s="14">
        <v>0</v>
      </c>
      <c r="K57" s="14">
        <f t="shared" si="9"/>
        <v>840</v>
      </c>
      <c r="L57" s="14">
        <f t="shared" si="10"/>
        <v>48720</v>
      </c>
    </row>
    <row r="58" spans="1:12" x14ac:dyDescent="0.3">
      <c r="A58" s="7" t="s">
        <v>140</v>
      </c>
      <c r="B58" s="63" t="s">
        <v>143</v>
      </c>
      <c r="C58" s="7" t="s">
        <v>65</v>
      </c>
      <c r="D58" s="7" t="s">
        <v>64</v>
      </c>
      <c r="E58" s="15" t="s">
        <v>152</v>
      </c>
      <c r="F58" s="14">
        <f t="shared" si="6"/>
        <v>3540</v>
      </c>
      <c r="G58" s="14">
        <v>3000</v>
      </c>
      <c r="H58" s="14">
        <f t="shared" si="11"/>
        <v>540</v>
      </c>
      <c r="I58" s="14">
        <v>0</v>
      </c>
      <c r="J58" s="14">
        <v>0</v>
      </c>
      <c r="K58" s="14">
        <f t="shared" si="9"/>
        <v>60</v>
      </c>
      <c r="L58" s="14">
        <f t="shared" si="10"/>
        <v>3480</v>
      </c>
    </row>
    <row r="59" spans="1:12" x14ac:dyDescent="0.3">
      <c r="A59" s="7" t="s">
        <v>140</v>
      </c>
      <c r="B59" s="63" t="s">
        <v>143</v>
      </c>
      <c r="C59" s="7" t="s">
        <v>65</v>
      </c>
      <c r="D59" s="7" t="s">
        <v>64</v>
      </c>
      <c r="E59" s="15" t="s">
        <v>153</v>
      </c>
      <c r="F59" s="14">
        <f t="shared" si="6"/>
        <v>2065</v>
      </c>
      <c r="G59" s="14">
        <v>1750</v>
      </c>
      <c r="H59" s="14">
        <f t="shared" si="11"/>
        <v>315</v>
      </c>
      <c r="I59" s="14">
        <v>0</v>
      </c>
      <c r="J59" s="14">
        <v>0</v>
      </c>
      <c r="K59" s="14">
        <f t="shared" si="9"/>
        <v>35</v>
      </c>
      <c r="L59" s="14">
        <f t="shared" si="10"/>
        <v>2030</v>
      </c>
    </row>
    <row r="60" spans="1:12" x14ac:dyDescent="0.3">
      <c r="A60" s="7" t="s">
        <v>140</v>
      </c>
      <c r="B60" s="63" t="s">
        <v>143</v>
      </c>
      <c r="C60" s="7" t="s">
        <v>137</v>
      </c>
      <c r="D60" s="128" t="s">
        <v>136</v>
      </c>
      <c r="E60" s="7" t="s">
        <v>156</v>
      </c>
      <c r="F60" s="14">
        <f t="shared" si="6"/>
        <v>237038.4</v>
      </c>
      <c r="G60" s="14">
        <v>200880</v>
      </c>
      <c r="H60" s="14">
        <f t="shared" si="11"/>
        <v>36158.400000000001</v>
      </c>
      <c r="I60" s="14">
        <v>0</v>
      </c>
      <c r="J60" s="14">
        <v>0</v>
      </c>
      <c r="K60" s="14">
        <f t="shared" si="9"/>
        <v>4017.6</v>
      </c>
      <c r="L60" s="14">
        <f t="shared" si="10"/>
        <v>233020.79999999999</v>
      </c>
    </row>
    <row r="61" spans="1:12" x14ac:dyDescent="0.3">
      <c r="A61" s="7"/>
      <c r="B61" s="63"/>
      <c r="C61" s="7"/>
      <c r="D61" s="7"/>
      <c r="E61" s="7"/>
      <c r="F61" s="14">
        <f t="shared" si="6"/>
        <v>0</v>
      </c>
      <c r="G61" s="14"/>
      <c r="H61" s="14">
        <f t="shared" si="11"/>
        <v>0</v>
      </c>
      <c r="I61" s="14">
        <f t="shared" si="7"/>
        <v>0</v>
      </c>
      <c r="J61" s="14">
        <f t="shared" si="8"/>
        <v>0</v>
      </c>
      <c r="K61" s="14">
        <f t="shared" si="9"/>
        <v>0</v>
      </c>
      <c r="L61" s="14">
        <f t="shared" si="10"/>
        <v>0</v>
      </c>
    </row>
    <row r="62" spans="1:12" ht="18.5" x14ac:dyDescent="0.45">
      <c r="A62" s="145">
        <v>45597</v>
      </c>
      <c r="B62" s="146"/>
      <c r="C62" s="146"/>
      <c r="D62" s="146"/>
      <c r="E62" s="146"/>
      <c r="F62" s="146"/>
      <c r="G62" s="146"/>
      <c r="H62" s="146"/>
      <c r="I62" s="146"/>
      <c r="J62" s="146"/>
      <c r="K62" s="146"/>
      <c r="L62" s="147"/>
    </row>
    <row r="63" spans="1:12" x14ac:dyDescent="0.3">
      <c r="A63" s="7" t="s">
        <v>167</v>
      </c>
      <c r="B63" s="63" t="s">
        <v>171</v>
      </c>
      <c r="C63" s="7" t="s">
        <v>65</v>
      </c>
      <c r="D63" s="7" t="s">
        <v>64</v>
      </c>
      <c r="E63" s="15" t="s">
        <v>161</v>
      </c>
      <c r="F63" s="14">
        <f t="shared" si="6"/>
        <v>1770</v>
      </c>
      <c r="G63" s="14">
        <v>1500</v>
      </c>
      <c r="H63" s="14">
        <f t="shared" si="11"/>
        <v>270</v>
      </c>
      <c r="I63" s="14">
        <v>0</v>
      </c>
      <c r="J63" s="14">
        <v>0</v>
      </c>
      <c r="K63" s="14">
        <f t="shared" si="9"/>
        <v>30</v>
      </c>
      <c r="L63" s="14">
        <f t="shared" si="10"/>
        <v>1740</v>
      </c>
    </row>
    <row r="64" spans="1:12" x14ac:dyDescent="0.3">
      <c r="A64" s="7" t="s">
        <v>167</v>
      </c>
      <c r="B64" s="63" t="s">
        <v>171</v>
      </c>
      <c r="C64" s="7" t="s">
        <v>65</v>
      </c>
      <c r="D64" s="7" t="s">
        <v>64</v>
      </c>
      <c r="E64" s="79" t="s">
        <v>162</v>
      </c>
      <c r="F64" s="14">
        <f t="shared" si="6"/>
        <v>885</v>
      </c>
      <c r="G64" s="14">
        <v>750</v>
      </c>
      <c r="H64" s="14">
        <f t="shared" si="11"/>
        <v>135</v>
      </c>
      <c r="I64" s="14">
        <v>0</v>
      </c>
      <c r="J64" s="14">
        <v>0</v>
      </c>
      <c r="K64" s="14">
        <f t="shared" si="9"/>
        <v>15</v>
      </c>
      <c r="L64" s="14">
        <f t="shared" si="10"/>
        <v>870</v>
      </c>
    </row>
    <row r="65" spans="1:12" x14ac:dyDescent="0.3">
      <c r="A65" s="7" t="s">
        <v>167</v>
      </c>
      <c r="B65" s="63" t="s">
        <v>171</v>
      </c>
      <c r="C65" s="7" t="s">
        <v>65</v>
      </c>
      <c r="D65" s="7" t="s">
        <v>64</v>
      </c>
      <c r="E65" s="79" t="s">
        <v>163</v>
      </c>
      <c r="F65" s="14">
        <f t="shared" si="6"/>
        <v>2360</v>
      </c>
      <c r="G65" s="14">
        <v>2000</v>
      </c>
      <c r="H65" s="14">
        <f t="shared" si="11"/>
        <v>360</v>
      </c>
      <c r="I65" s="14">
        <v>0</v>
      </c>
      <c r="J65" s="14">
        <v>0</v>
      </c>
      <c r="K65" s="14">
        <f t="shared" si="9"/>
        <v>40</v>
      </c>
      <c r="L65" s="14">
        <f t="shared" si="10"/>
        <v>2320</v>
      </c>
    </row>
    <row r="66" spans="1:12" x14ac:dyDescent="0.3">
      <c r="A66" s="7" t="s">
        <v>167</v>
      </c>
      <c r="B66" s="63" t="s">
        <v>171</v>
      </c>
      <c r="C66" s="7" t="s">
        <v>65</v>
      </c>
      <c r="D66" s="7" t="s">
        <v>64</v>
      </c>
      <c r="E66" s="79" t="s">
        <v>164</v>
      </c>
      <c r="F66" s="14">
        <f t="shared" si="6"/>
        <v>7186.2</v>
      </c>
      <c r="G66" s="14">
        <v>6090</v>
      </c>
      <c r="H66" s="14">
        <f t="shared" si="11"/>
        <v>1096.2</v>
      </c>
      <c r="I66" s="14">
        <v>0</v>
      </c>
      <c r="J66" s="14">
        <v>0</v>
      </c>
      <c r="K66" s="14">
        <f t="shared" si="9"/>
        <v>121.8</v>
      </c>
      <c r="L66" s="14">
        <f t="shared" si="10"/>
        <v>7064.4</v>
      </c>
    </row>
    <row r="67" spans="1:12" x14ac:dyDescent="0.3">
      <c r="A67" s="7" t="s">
        <v>167</v>
      </c>
      <c r="B67" s="63" t="s">
        <v>171</v>
      </c>
      <c r="C67" s="7" t="s">
        <v>65</v>
      </c>
      <c r="D67" s="7" t="s">
        <v>64</v>
      </c>
      <c r="E67" s="79" t="s">
        <v>165</v>
      </c>
      <c r="F67" s="14">
        <f t="shared" si="6"/>
        <v>4436.8</v>
      </c>
      <c r="G67" s="14">
        <v>3760</v>
      </c>
      <c r="H67" s="14">
        <f t="shared" si="11"/>
        <v>676.8</v>
      </c>
      <c r="I67" s="14">
        <v>0</v>
      </c>
      <c r="J67" s="14">
        <v>0</v>
      </c>
      <c r="K67" s="14">
        <f t="shared" si="9"/>
        <v>75.2</v>
      </c>
      <c r="L67" s="14">
        <f t="shared" si="10"/>
        <v>4361.6000000000004</v>
      </c>
    </row>
    <row r="68" spans="1:12" x14ac:dyDescent="0.3">
      <c r="A68" s="7" t="s">
        <v>167</v>
      </c>
      <c r="B68" s="63" t="s">
        <v>171</v>
      </c>
      <c r="C68" s="7" t="s">
        <v>65</v>
      </c>
      <c r="D68" s="7" t="s">
        <v>64</v>
      </c>
      <c r="E68" s="79" t="s">
        <v>166</v>
      </c>
      <c r="F68" s="14">
        <f t="shared" si="6"/>
        <v>4425</v>
      </c>
      <c r="G68" s="14">
        <v>3750</v>
      </c>
      <c r="H68" s="14">
        <f t="shared" si="11"/>
        <v>675</v>
      </c>
      <c r="I68" s="14">
        <v>0</v>
      </c>
      <c r="J68" s="14">
        <v>0</v>
      </c>
      <c r="K68" s="14">
        <f t="shared" si="9"/>
        <v>75</v>
      </c>
      <c r="L68" s="14">
        <f t="shared" si="10"/>
        <v>4350</v>
      </c>
    </row>
    <row r="69" spans="1:12" x14ac:dyDescent="0.3">
      <c r="A69" s="7" t="s">
        <v>167</v>
      </c>
      <c r="B69" s="63" t="s">
        <v>171</v>
      </c>
      <c r="C69" s="7" t="s">
        <v>137</v>
      </c>
      <c r="D69" s="128" t="s">
        <v>136</v>
      </c>
      <c r="E69" s="7" t="s">
        <v>172</v>
      </c>
      <c r="F69" s="14">
        <f t="shared" si="6"/>
        <v>293478.98</v>
      </c>
      <c r="G69" s="14">
        <v>248711</v>
      </c>
      <c r="H69" s="14">
        <f t="shared" si="11"/>
        <v>44767.979999999996</v>
      </c>
      <c r="I69" s="14">
        <v>0</v>
      </c>
      <c r="J69" s="14">
        <v>0</v>
      </c>
      <c r="K69" s="14">
        <f t="shared" si="9"/>
        <v>4974.22</v>
      </c>
      <c r="L69" s="14">
        <f t="shared" si="10"/>
        <v>288504.76</v>
      </c>
    </row>
    <row r="70" spans="1:12" x14ac:dyDescent="0.3">
      <c r="A70" s="7" t="s">
        <v>167</v>
      </c>
      <c r="B70" s="63" t="s">
        <v>171</v>
      </c>
      <c r="C70" s="7" t="s">
        <v>58</v>
      </c>
      <c r="D70" s="7" t="s">
        <v>57</v>
      </c>
      <c r="E70" s="21" t="s">
        <v>174</v>
      </c>
      <c r="F70" s="14">
        <f t="shared" si="6"/>
        <v>18880</v>
      </c>
      <c r="G70" s="14">
        <v>16000</v>
      </c>
      <c r="H70" s="14">
        <f t="shared" si="11"/>
        <v>2880</v>
      </c>
      <c r="I70" s="14">
        <v>0</v>
      </c>
      <c r="J70" s="14">
        <v>0</v>
      </c>
      <c r="K70" s="14">
        <f t="shared" si="9"/>
        <v>320</v>
      </c>
      <c r="L70" s="14">
        <f t="shared" si="10"/>
        <v>18560</v>
      </c>
    </row>
    <row r="71" spans="1:12" x14ac:dyDescent="0.3">
      <c r="A71" s="7"/>
      <c r="B71" s="63"/>
      <c r="C71" s="7"/>
      <c r="D71" s="7"/>
      <c r="E71" s="15"/>
      <c r="F71" s="14">
        <f t="shared" si="6"/>
        <v>0</v>
      </c>
      <c r="G71" s="14"/>
      <c r="H71" s="14">
        <f t="shared" si="11"/>
        <v>0</v>
      </c>
      <c r="I71" s="14">
        <f t="shared" si="7"/>
        <v>0</v>
      </c>
      <c r="J71" s="14">
        <f t="shared" si="8"/>
        <v>0</v>
      </c>
      <c r="K71" s="14">
        <f t="shared" si="9"/>
        <v>0</v>
      </c>
      <c r="L71" s="14">
        <f t="shared" si="10"/>
        <v>0</v>
      </c>
    </row>
    <row r="72" spans="1:12" ht="18.5" x14ac:dyDescent="0.45">
      <c r="A72" s="145">
        <v>45627</v>
      </c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7"/>
    </row>
    <row r="73" spans="1:12" x14ac:dyDescent="0.3">
      <c r="A73" s="7" t="s">
        <v>191</v>
      </c>
      <c r="B73" s="63" t="s">
        <v>192</v>
      </c>
      <c r="C73" s="7" t="s">
        <v>137</v>
      </c>
      <c r="D73" s="128" t="s">
        <v>136</v>
      </c>
      <c r="E73" s="7" t="s">
        <v>185</v>
      </c>
      <c r="F73" s="14">
        <f t="shared" si="6"/>
        <v>180597.82</v>
      </c>
      <c r="G73" s="14">
        <v>153049</v>
      </c>
      <c r="H73" s="14">
        <f t="shared" si="11"/>
        <v>27548.82</v>
      </c>
      <c r="I73" s="14">
        <v>0</v>
      </c>
      <c r="J73" s="14">
        <v>0</v>
      </c>
      <c r="K73" s="14">
        <f t="shared" si="9"/>
        <v>3060.98</v>
      </c>
      <c r="L73" s="14">
        <f t="shared" si="10"/>
        <v>177536.84</v>
      </c>
    </row>
    <row r="74" spans="1:12" x14ac:dyDescent="0.3">
      <c r="A74" s="7" t="s">
        <v>191</v>
      </c>
      <c r="B74" s="63" t="s">
        <v>192</v>
      </c>
      <c r="C74" s="7" t="s">
        <v>137</v>
      </c>
      <c r="D74" s="128" t="s">
        <v>136</v>
      </c>
      <c r="E74" s="7" t="s">
        <v>186</v>
      </c>
      <c r="F74" s="14">
        <f t="shared" ref="F74:F80" si="12">SUM(G74:J74)</f>
        <v>2867.4</v>
      </c>
      <c r="G74" s="14">
        <v>2430</v>
      </c>
      <c r="H74" s="14">
        <f t="shared" ref="H74:H80" si="13">G74*18%</f>
        <v>437.4</v>
      </c>
      <c r="I74" s="14">
        <v>0</v>
      </c>
      <c r="J74" s="14">
        <v>0</v>
      </c>
      <c r="K74" s="14">
        <f t="shared" ref="K74:K80" si="14">G74*2%</f>
        <v>48.6</v>
      </c>
      <c r="L74" s="14">
        <f t="shared" ref="L74:L80" si="15">F74-K74</f>
        <v>2818.8</v>
      </c>
    </row>
    <row r="75" spans="1:12" x14ac:dyDescent="0.3">
      <c r="A75" s="7" t="s">
        <v>191</v>
      </c>
      <c r="B75" s="63" t="s">
        <v>192</v>
      </c>
      <c r="C75" s="7" t="s">
        <v>137</v>
      </c>
      <c r="D75" s="128" t="s">
        <v>136</v>
      </c>
      <c r="E75" s="7" t="s">
        <v>187</v>
      </c>
      <c r="F75" s="14">
        <f t="shared" si="12"/>
        <v>5605</v>
      </c>
      <c r="G75" s="14">
        <v>4750</v>
      </c>
      <c r="H75" s="14">
        <f t="shared" si="13"/>
        <v>855</v>
      </c>
      <c r="I75" s="14">
        <v>0</v>
      </c>
      <c r="J75" s="14">
        <v>0</v>
      </c>
      <c r="K75" s="14">
        <f t="shared" si="14"/>
        <v>95</v>
      </c>
      <c r="L75" s="14">
        <f t="shared" si="15"/>
        <v>5510</v>
      </c>
    </row>
    <row r="76" spans="1:12" x14ac:dyDescent="0.3">
      <c r="A76" s="7" t="s">
        <v>191</v>
      </c>
      <c r="B76" s="63" t="s">
        <v>192</v>
      </c>
      <c r="C76" s="7" t="s">
        <v>137</v>
      </c>
      <c r="D76" s="128" t="s">
        <v>136</v>
      </c>
      <c r="E76" s="7" t="s">
        <v>188</v>
      </c>
      <c r="F76" s="14">
        <f t="shared" si="12"/>
        <v>5079.8999999999996</v>
      </c>
      <c r="G76" s="14">
        <v>4305</v>
      </c>
      <c r="H76" s="14">
        <f t="shared" si="13"/>
        <v>774.9</v>
      </c>
      <c r="I76" s="14">
        <v>0</v>
      </c>
      <c r="J76" s="14">
        <v>0</v>
      </c>
      <c r="K76" s="14">
        <f t="shared" si="14"/>
        <v>86.100000000000009</v>
      </c>
      <c r="L76" s="14">
        <f t="shared" si="15"/>
        <v>4993.7999999999993</v>
      </c>
    </row>
    <row r="77" spans="1:12" x14ac:dyDescent="0.3">
      <c r="A77" s="7" t="s">
        <v>191</v>
      </c>
      <c r="B77" s="63" t="s">
        <v>192</v>
      </c>
      <c r="C77" s="7" t="s">
        <v>137</v>
      </c>
      <c r="D77" s="128" t="s">
        <v>136</v>
      </c>
      <c r="E77" s="15" t="s">
        <v>189</v>
      </c>
      <c r="F77" s="14">
        <f t="shared" si="12"/>
        <v>372880</v>
      </c>
      <c r="G77" s="14">
        <v>316000</v>
      </c>
      <c r="H77" s="14">
        <f t="shared" si="13"/>
        <v>56880</v>
      </c>
      <c r="I77" s="14">
        <v>0</v>
      </c>
      <c r="J77" s="14">
        <v>0</v>
      </c>
      <c r="K77" s="14">
        <f t="shared" si="14"/>
        <v>6320</v>
      </c>
      <c r="L77" s="14">
        <f t="shared" si="15"/>
        <v>366560</v>
      </c>
    </row>
    <row r="78" spans="1:12" x14ac:dyDescent="0.3">
      <c r="A78" s="7" t="s">
        <v>191</v>
      </c>
      <c r="B78" s="63" t="s">
        <v>192</v>
      </c>
      <c r="C78" s="7" t="s">
        <v>65</v>
      </c>
      <c r="D78" s="7" t="s">
        <v>64</v>
      </c>
      <c r="E78" s="79" t="s">
        <v>180</v>
      </c>
      <c r="F78" s="14">
        <f t="shared" si="12"/>
        <v>4277.5</v>
      </c>
      <c r="G78" s="14">
        <v>3625</v>
      </c>
      <c r="H78" s="14">
        <f t="shared" si="13"/>
        <v>652.5</v>
      </c>
      <c r="I78" s="14">
        <v>0</v>
      </c>
      <c r="J78" s="14">
        <v>0</v>
      </c>
      <c r="K78" s="14">
        <f t="shared" si="14"/>
        <v>72.5</v>
      </c>
      <c r="L78" s="14">
        <f t="shared" si="15"/>
        <v>4205</v>
      </c>
    </row>
    <row r="79" spans="1:12" x14ac:dyDescent="0.3">
      <c r="A79" s="7" t="s">
        <v>191</v>
      </c>
      <c r="B79" s="63" t="s">
        <v>192</v>
      </c>
      <c r="C79" s="7" t="s">
        <v>58</v>
      </c>
      <c r="D79" s="7" t="s">
        <v>57</v>
      </c>
      <c r="E79" s="21" t="s">
        <v>193</v>
      </c>
      <c r="F79" s="14">
        <f t="shared" si="12"/>
        <v>43660</v>
      </c>
      <c r="G79" s="14">
        <v>37000</v>
      </c>
      <c r="H79" s="14">
        <f t="shared" si="13"/>
        <v>6660</v>
      </c>
      <c r="I79" s="14">
        <v>0</v>
      </c>
      <c r="J79" s="14">
        <v>0</v>
      </c>
      <c r="K79" s="14">
        <f t="shared" si="14"/>
        <v>740</v>
      </c>
      <c r="L79" s="14">
        <f t="shared" si="15"/>
        <v>42920</v>
      </c>
    </row>
    <row r="80" spans="1:12" x14ac:dyDescent="0.3">
      <c r="A80" s="7" t="s">
        <v>191</v>
      </c>
      <c r="B80" s="63" t="s">
        <v>192</v>
      </c>
      <c r="C80" s="7" t="s">
        <v>58</v>
      </c>
      <c r="D80" s="7" t="s">
        <v>57</v>
      </c>
      <c r="E80" s="21" t="s">
        <v>194</v>
      </c>
      <c r="F80" s="14">
        <f t="shared" si="12"/>
        <v>35400</v>
      </c>
      <c r="G80" s="14">
        <v>30000</v>
      </c>
      <c r="H80" s="14">
        <f t="shared" si="13"/>
        <v>5400</v>
      </c>
      <c r="I80" s="14">
        <v>0</v>
      </c>
      <c r="J80" s="14">
        <v>0</v>
      </c>
      <c r="K80" s="14">
        <f t="shared" si="14"/>
        <v>600</v>
      </c>
      <c r="L80" s="14">
        <f t="shared" si="15"/>
        <v>34800</v>
      </c>
    </row>
    <row r="81" spans="1:12" x14ac:dyDescent="0.3">
      <c r="A81" s="7" t="s">
        <v>191</v>
      </c>
      <c r="B81" s="63" t="s">
        <v>192</v>
      </c>
      <c r="C81" s="7" t="s">
        <v>58</v>
      </c>
      <c r="D81" s="7" t="s">
        <v>57</v>
      </c>
      <c r="E81" s="21" t="s">
        <v>195</v>
      </c>
      <c r="F81" s="14">
        <f t="shared" ref="F81:F144" si="16">SUM(G81:J81)</f>
        <v>18880</v>
      </c>
      <c r="G81" s="14">
        <v>16000</v>
      </c>
      <c r="H81" s="14">
        <f t="shared" ref="H81:H144" si="17">G81*18%</f>
        <v>2880</v>
      </c>
      <c r="I81" s="14">
        <v>0</v>
      </c>
      <c r="J81" s="14">
        <v>0</v>
      </c>
      <c r="K81" s="14">
        <f t="shared" ref="K81:K144" si="18">G81*2%</f>
        <v>320</v>
      </c>
      <c r="L81" s="14">
        <f t="shared" ref="L81:L144" si="19">F81-K81</f>
        <v>18560</v>
      </c>
    </row>
    <row r="82" spans="1:12" x14ac:dyDescent="0.3">
      <c r="A82" s="7" t="s">
        <v>191</v>
      </c>
      <c r="B82" s="63" t="s">
        <v>192</v>
      </c>
      <c r="C82" s="7" t="s">
        <v>58</v>
      </c>
      <c r="D82" s="7" t="s">
        <v>57</v>
      </c>
      <c r="E82" s="21" t="s">
        <v>196</v>
      </c>
      <c r="F82" s="14">
        <f t="shared" si="16"/>
        <v>460200</v>
      </c>
      <c r="G82" s="14">
        <v>390000</v>
      </c>
      <c r="H82" s="14">
        <f t="shared" si="17"/>
        <v>70200</v>
      </c>
      <c r="I82" s="14">
        <v>0</v>
      </c>
      <c r="J82" s="14">
        <v>0</v>
      </c>
      <c r="K82" s="14">
        <f t="shared" si="18"/>
        <v>7800</v>
      </c>
      <c r="L82" s="14">
        <f t="shared" si="19"/>
        <v>452400</v>
      </c>
    </row>
    <row r="83" spans="1:12" x14ac:dyDescent="0.3">
      <c r="A83" s="7" t="s">
        <v>191</v>
      </c>
      <c r="B83" s="63" t="s">
        <v>192</v>
      </c>
      <c r="C83" s="7" t="s">
        <v>58</v>
      </c>
      <c r="D83" s="7" t="s">
        <v>57</v>
      </c>
      <c r="E83" s="21" t="s">
        <v>197</v>
      </c>
      <c r="F83" s="14">
        <f t="shared" si="16"/>
        <v>114922.56</v>
      </c>
      <c r="G83" s="14">
        <v>97392</v>
      </c>
      <c r="H83" s="14">
        <f t="shared" si="17"/>
        <v>17530.559999999998</v>
      </c>
      <c r="I83" s="14">
        <v>0</v>
      </c>
      <c r="J83" s="14">
        <v>0</v>
      </c>
      <c r="K83" s="14">
        <f t="shared" si="18"/>
        <v>1947.8400000000001</v>
      </c>
      <c r="L83" s="14">
        <f t="shared" si="19"/>
        <v>112974.72</v>
      </c>
    </row>
    <row r="84" spans="1:12" x14ac:dyDescent="0.3">
      <c r="A84" s="7" t="s">
        <v>191</v>
      </c>
      <c r="B84" s="63" t="s">
        <v>192</v>
      </c>
      <c r="C84" s="7" t="s">
        <v>58</v>
      </c>
      <c r="D84" s="7" t="s">
        <v>57</v>
      </c>
      <c r="E84" s="21" t="s">
        <v>198</v>
      </c>
      <c r="F84" s="14">
        <f t="shared" si="16"/>
        <v>116916.76</v>
      </c>
      <c r="G84" s="14">
        <v>99082</v>
      </c>
      <c r="H84" s="14">
        <f t="shared" si="17"/>
        <v>17834.759999999998</v>
      </c>
      <c r="I84" s="14">
        <v>0</v>
      </c>
      <c r="J84" s="14">
        <v>0</v>
      </c>
      <c r="K84" s="14">
        <f t="shared" si="18"/>
        <v>1981.64</v>
      </c>
      <c r="L84" s="14">
        <f t="shared" si="19"/>
        <v>114935.12</v>
      </c>
    </row>
    <row r="85" spans="1:12" x14ac:dyDescent="0.3">
      <c r="A85" s="7"/>
      <c r="B85" s="63"/>
      <c r="C85" s="7"/>
      <c r="D85" s="7"/>
      <c r="E85" s="7"/>
      <c r="F85" s="14">
        <f t="shared" si="16"/>
        <v>0</v>
      </c>
      <c r="G85" s="14"/>
      <c r="H85" s="14">
        <f t="shared" si="17"/>
        <v>0</v>
      </c>
      <c r="I85" s="14">
        <f t="shared" ref="I85:I144" si="20">G85*9%</f>
        <v>0</v>
      </c>
      <c r="J85" s="14">
        <f t="shared" ref="J85:J144" si="21">G85*9%</f>
        <v>0</v>
      </c>
      <c r="K85" s="14">
        <f t="shared" si="18"/>
        <v>0</v>
      </c>
      <c r="L85" s="14">
        <f t="shared" si="19"/>
        <v>0</v>
      </c>
    </row>
    <row r="86" spans="1:12" ht="18.5" x14ac:dyDescent="0.45">
      <c r="A86" s="145">
        <v>45658</v>
      </c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7"/>
    </row>
    <row r="87" spans="1:12" x14ac:dyDescent="0.3">
      <c r="A87" s="36" t="s">
        <v>208</v>
      </c>
      <c r="B87" s="63" t="s">
        <v>192</v>
      </c>
      <c r="C87" s="7" t="s">
        <v>142</v>
      </c>
      <c r="D87" s="7" t="s">
        <v>141</v>
      </c>
      <c r="E87" s="7" t="s">
        <v>205</v>
      </c>
      <c r="F87" s="14">
        <f t="shared" si="16"/>
        <v>338913.7</v>
      </c>
      <c r="G87" s="14">
        <v>287215</v>
      </c>
      <c r="H87" s="14">
        <f t="shared" si="17"/>
        <v>51698.7</v>
      </c>
      <c r="I87" s="14">
        <v>0</v>
      </c>
      <c r="J87" s="14">
        <v>0</v>
      </c>
      <c r="K87" s="14">
        <f t="shared" si="18"/>
        <v>5744.3</v>
      </c>
      <c r="L87" s="14">
        <f t="shared" si="19"/>
        <v>333169.40000000002</v>
      </c>
    </row>
    <row r="88" spans="1:12" x14ac:dyDescent="0.3">
      <c r="A88" s="36" t="s">
        <v>208</v>
      </c>
      <c r="B88" s="63" t="s">
        <v>192</v>
      </c>
      <c r="C88" s="7" t="s">
        <v>142</v>
      </c>
      <c r="D88" s="7" t="s">
        <v>141</v>
      </c>
      <c r="E88" s="7" t="s">
        <v>206</v>
      </c>
      <c r="F88" s="14">
        <f t="shared" si="16"/>
        <v>448400</v>
      </c>
      <c r="G88" s="14">
        <v>380000</v>
      </c>
      <c r="H88" s="14">
        <f t="shared" si="17"/>
        <v>68400</v>
      </c>
      <c r="I88" s="14">
        <v>0</v>
      </c>
      <c r="J88" s="14">
        <v>0</v>
      </c>
      <c r="K88" s="14">
        <f t="shared" si="18"/>
        <v>7600</v>
      </c>
      <c r="L88" s="14">
        <f t="shared" si="19"/>
        <v>440800</v>
      </c>
    </row>
    <row r="89" spans="1:12" x14ac:dyDescent="0.3">
      <c r="A89" s="36" t="s">
        <v>208</v>
      </c>
      <c r="B89" s="63" t="s">
        <v>211</v>
      </c>
      <c r="C89" s="7" t="s">
        <v>58</v>
      </c>
      <c r="D89" s="7" t="s">
        <v>57</v>
      </c>
      <c r="E89" s="21" t="s">
        <v>209</v>
      </c>
      <c r="F89" s="14">
        <f t="shared" si="16"/>
        <v>209964.48</v>
      </c>
      <c r="G89" s="14">
        <v>177936</v>
      </c>
      <c r="H89" s="14">
        <f t="shared" si="17"/>
        <v>32028.48</v>
      </c>
      <c r="I89" s="14">
        <v>0</v>
      </c>
      <c r="J89" s="14">
        <v>0</v>
      </c>
      <c r="K89" s="14">
        <f t="shared" si="18"/>
        <v>3558.7200000000003</v>
      </c>
      <c r="L89" s="14">
        <f t="shared" si="19"/>
        <v>206405.76000000001</v>
      </c>
    </row>
    <row r="90" spans="1:12" x14ac:dyDescent="0.3">
      <c r="A90" s="7"/>
      <c r="B90" s="63"/>
      <c r="C90" s="7"/>
      <c r="D90" s="7"/>
      <c r="E90" s="7"/>
      <c r="F90" s="14">
        <f t="shared" si="16"/>
        <v>0</v>
      </c>
      <c r="G90" s="14"/>
      <c r="H90" s="14">
        <f t="shared" si="17"/>
        <v>0</v>
      </c>
      <c r="I90" s="14">
        <f t="shared" si="20"/>
        <v>0</v>
      </c>
      <c r="J90" s="14">
        <f t="shared" si="21"/>
        <v>0</v>
      </c>
      <c r="K90" s="14">
        <f t="shared" si="18"/>
        <v>0</v>
      </c>
      <c r="L90" s="14">
        <f t="shared" si="19"/>
        <v>0</v>
      </c>
    </row>
    <row r="91" spans="1:12" ht="18.5" x14ac:dyDescent="0.45">
      <c r="A91" s="145">
        <v>45689</v>
      </c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7"/>
    </row>
    <row r="92" spans="1:12" x14ac:dyDescent="0.3">
      <c r="A92" s="21" t="s">
        <v>220</v>
      </c>
      <c r="B92" s="63" t="s">
        <v>221</v>
      </c>
      <c r="C92" s="7" t="s">
        <v>58</v>
      </c>
      <c r="D92" s="7" t="s">
        <v>57</v>
      </c>
      <c r="E92" s="21" t="s">
        <v>212</v>
      </c>
      <c r="F92" s="14">
        <f t="shared" si="16"/>
        <v>438960</v>
      </c>
      <c r="G92" s="14">
        <v>372000</v>
      </c>
      <c r="H92" s="14">
        <f t="shared" si="17"/>
        <v>66960</v>
      </c>
      <c r="I92" s="14">
        <v>0</v>
      </c>
      <c r="J92" s="14">
        <v>0</v>
      </c>
      <c r="K92" s="14">
        <f t="shared" si="18"/>
        <v>7440</v>
      </c>
      <c r="L92" s="14">
        <f t="shared" si="19"/>
        <v>431520</v>
      </c>
    </row>
    <row r="93" spans="1:12" x14ac:dyDescent="0.3">
      <c r="A93" s="21" t="s">
        <v>220</v>
      </c>
      <c r="B93" s="63" t="s">
        <v>221</v>
      </c>
      <c r="C93" s="7" t="s">
        <v>58</v>
      </c>
      <c r="D93" s="7" t="s">
        <v>57</v>
      </c>
      <c r="E93" s="21" t="s">
        <v>213</v>
      </c>
      <c r="F93" s="14">
        <f t="shared" si="16"/>
        <v>48725.74</v>
      </c>
      <c r="G93" s="14">
        <v>41293</v>
      </c>
      <c r="H93" s="14">
        <f t="shared" si="17"/>
        <v>7432.74</v>
      </c>
      <c r="I93" s="14">
        <v>0</v>
      </c>
      <c r="J93" s="14">
        <v>0</v>
      </c>
      <c r="K93" s="14">
        <f t="shared" si="18"/>
        <v>825.86</v>
      </c>
      <c r="L93" s="14">
        <f t="shared" si="19"/>
        <v>47899.88</v>
      </c>
    </row>
    <row r="94" spans="1:12" x14ac:dyDescent="0.3">
      <c r="A94" s="21" t="s">
        <v>220</v>
      </c>
      <c r="B94" s="63" t="s">
        <v>221</v>
      </c>
      <c r="C94" s="7" t="s">
        <v>58</v>
      </c>
      <c r="D94" s="7" t="s">
        <v>57</v>
      </c>
      <c r="E94" s="21" t="s">
        <v>214</v>
      </c>
      <c r="F94" s="14">
        <f t="shared" si="16"/>
        <v>142776.46</v>
      </c>
      <c r="G94" s="14">
        <v>120997</v>
      </c>
      <c r="H94" s="14">
        <f t="shared" si="17"/>
        <v>21779.46</v>
      </c>
      <c r="I94" s="14">
        <v>0</v>
      </c>
      <c r="J94" s="14">
        <v>0</v>
      </c>
      <c r="K94" s="14">
        <f t="shared" si="18"/>
        <v>2419.94</v>
      </c>
      <c r="L94" s="14">
        <f t="shared" si="19"/>
        <v>140356.51999999999</v>
      </c>
    </row>
    <row r="95" spans="1:12" x14ac:dyDescent="0.3">
      <c r="A95" s="21" t="s">
        <v>220</v>
      </c>
      <c r="B95" s="63" t="s">
        <v>221</v>
      </c>
      <c r="C95" s="7" t="s">
        <v>58</v>
      </c>
      <c r="D95" s="7" t="s">
        <v>57</v>
      </c>
      <c r="E95" s="21" t="s">
        <v>215</v>
      </c>
      <c r="F95" s="14">
        <f t="shared" si="16"/>
        <v>11800</v>
      </c>
      <c r="G95" s="14">
        <v>10000</v>
      </c>
      <c r="H95" s="14">
        <f t="shared" si="17"/>
        <v>1800</v>
      </c>
      <c r="I95" s="14">
        <v>0</v>
      </c>
      <c r="J95" s="14">
        <v>0</v>
      </c>
      <c r="K95" s="14">
        <f t="shared" si="18"/>
        <v>200</v>
      </c>
      <c r="L95" s="14">
        <f t="shared" si="19"/>
        <v>11600</v>
      </c>
    </row>
    <row r="96" spans="1:12" x14ac:dyDescent="0.3">
      <c r="A96" s="21" t="s">
        <v>220</v>
      </c>
      <c r="B96" s="63" t="s">
        <v>221</v>
      </c>
      <c r="C96" s="7" t="s">
        <v>137</v>
      </c>
      <c r="D96" s="128" t="s">
        <v>136</v>
      </c>
      <c r="E96" s="15" t="s">
        <v>222</v>
      </c>
      <c r="F96" s="14">
        <f t="shared" si="16"/>
        <v>1770</v>
      </c>
      <c r="G96" s="14">
        <v>1500</v>
      </c>
      <c r="H96" s="14">
        <f t="shared" si="17"/>
        <v>270</v>
      </c>
      <c r="I96" s="14">
        <v>0</v>
      </c>
      <c r="J96" s="14">
        <v>0</v>
      </c>
      <c r="K96" s="14">
        <f t="shared" si="18"/>
        <v>30</v>
      </c>
      <c r="L96" s="14">
        <f t="shared" si="19"/>
        <v>1740</v>
      </c>
    </row>
    <row r="97" spans="1:12" x14ac:dyDescent="0.3">
      <c r="A97" s="21" t="s">
        <v>220</v>
      </c>
      <c r="B97" s="63" t="s">
        <v>221</v>
      </c>
      <c r="C97" s="7" t="s">
        <v>137</v>
      </c>
      <c r="D97" s="128" t="s">
        <v>136</v>
      </c>
      <c r="E97" s="15" t="s">
        <v>223</v>
      </c>
      <c r="F97" s="14">
        <f t="shared" si="16"/>
        <v>2596</v>
      </c>
      <c r="G97" s="14">
        <v>2200</v>
      </c>
      <c r="H97" s="14">
        <f t="shared" si="17"/>
        <v>396</v>
      </c>
      <c r="I97" s="14">
        <v>0</v>
      </c>
      <c r="J97" s="14">
        <v>0</v>
      </c>
      <c r="K97" s="14">
        <f t="shared" si="18"/>
        <v>44</v>
      </c>
      <c r="L97" s="14">
        <f t="shared" si="19"/>
        <v>2552</v>
      </c>
    </row>
    <row r="98" spans="1:12" x14ac:dyDescent="0.3">
      <c r="A98" s="7"/>
      <c r="B98" s="63"/>
      <c r="C98" s="7"/>
      <c r="D98" s="7"/>
      <c r="E98" s="7"/>
      <c r="F98" s="14">
        <f t="shared" si="16"/>
        <v>0</v>
      </c>
      <c r="G98" s="14"/>
      <c r="H98" s="14">
        <f t="shared" si="17"/>
        <v>0</v>
      </c>
      <c r="I98" s="14">
        <f t="shared" si="20"/>
        <v>0</v>
      </c>
      <c r="J98" s="14">
        <f t="shared" si="21"/>
        <v>0</v>
      </c>
      <c r="K98" s="14">
        <f t="shared" si="18"/>
        <v>0</v>
      </c>
      <c r="L98" s="14">
        <f t="shared" si="19"/>
        <v>0</v>
      </c>
    </row>
    <row r="99" spans="1:12" ht="18.5" x14ac:dyDescent="0.45">
      <c r="A99" s="145">
        <v>45717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7"/>
    </row>
    <row r="100" spans="1:12" x14ac:dyDescent="0.3">
      <c r="A100" s="21" t="s">
        <v>231</v>
      </c>
      <c r="B100" s="63" t="s">
        <v>232</v>
      </c>
      <c r="C100" s="7" t="s">
        <v>58</v>
      </c>
      <c r="D100" s="7" t="s">
        <v>57</v>
      </c>
      <c r="E100" s="21" t="s">
        <v>229</v>
      </c>
      <c r="F100" s="14">
        <f t="shared" si="16"/>
        <v>144420.20000000001</v>
      </c>
      <c r="G100" s="14">
        <v>122390</v>
      </c>
      <c r="H100" s="14">
        <f t="shared" si="17"/>
        <v>22030.2</v>
      </c>
      <c r="I100" s="14">
        <v>0</v>
      </c>
      <c r="J100" s="14">
        <v>0</v>
      </c>
      <c r="K100" s="14">
        <f t="shared" si="18"/>
        <v>2447.8000000000002</v>
      </c>
      <c r="L100" s="14">
        <f t="shared" si="19"/>
        <v>141972.40000000002</v>
      </c>
    </row>
    <row r="101" spans="1:12" x14ac:dyDescent="0.3">
      <c r="A101" s="21" t="s">
        <v>231</v>
      </c>
      <c r="B101" s="63" t="s">
        <v>232</v>
      </c>
      <c r="C101" s="7" t="s">
        <v>58</v>
      </c>
      <c r="D101" s="7" t="s">
        <v>57</v>
      </c>
      <c r="E101" s="21" t="s">
        <v>230</v>
      </c>
      <c r="F101" s="14">
        <f t="shared" si="16"/>
        <v>18880</v>
      </c>
      <c r="G101" s="14">
        <v>16000</v>
      </c>
      <c r="H101" s="14">
        <f t="shared" si="17"/>
        <v>2880</v>
      </c>
      <c r="I101" s="14">
        <v>0</v>
      </c>
      <c r="J101" s="14">
        <v>0</v>
      </c>
      <c r="K101" s="14">
        <f t="shared" si="18"/>
        <v>320</v>
      </c>
      <c r="L101" s="14">
        <f t="shared" si="19"/>
        <v>18560</v>
      </c>
    </row>
    <row r="102" spans="1:12" x14ac:dyDescent="0.3">
      <c r="A102" s="21" t="s">
        <v>231</v>
      </c>
      <c r="B102" s="63" t="s">
        <v>232</v>
      </c>
      <c r="C102" s="7" t="s">
        <v>137</v>
      </c>
      <c r="D102" s="7" t="s">
        <v>136</v>
      </c>
      <c r="E102" s="15" t="s">
        <v>233</v>
      </c>
      <c r="F102" s="14">
        <f t="shared" si="16"/>
        <v>8018.1</v>
      </c>
      <c r="G102" s="14">
        <v>6795</v>
      </c>
      <c r="H102" s="14">
        <f t="shared" si="17"/>
        <v>1223.0999999999999</v>
      </c>
      <c r="I102" s="14">
        <v>0</v>
      </c>
      <c r="J102" s="14">
        <v>0</v>
      </c>
      <c r="K102" s="14">
        <f t="shared" si="18"/>
        <v>135.9</v>
      </c>
      <c r="L102" s="14">
        <f t="shared" si="19"/>
        <v>7882.2000000000007</v>
      </c>
    </row>
    <row r="103" spans="1:12" x14ac:dyDescent="0.3">
      <c r="A103" s="21" t="s">
        <v>231</v>
      </c>
      <c r="B103" s="63" t="s">
        <v>232</v>
      </c>
      <c r="C103" s="7" t="s">
        <v>137</v>
      </c>
      <c r="D103" s="7" t="s">
        <v>136</v>
      </c>
      <c r="E103" s="15" t="s">
        <v>234</v>
      </c>
      <c r="F103" s="14">
        <f t="shared" si="16"/>
        <v>16301.7</v>
      </c>
      <c r="G103" s="14">
        <v>13815</v>
      </c>
      <c r="H103" s="14">
        <f t="shared" si="17"/>
        <v>2486.6999999999998</v>
      </c>
      <c r="I103" s="14">
        <v>0</v>
      </c>
      <c r="J103" s="14">
        <v>0</v>
      </c>
      <c r="K103" s="14">
        <f t="shared" si="18"/>
        <v>276.3</v>
      </c>
      <c r="L103" s="14">
        <f t="shared" si="19"/>
        <v>16025.400000000001</v>
      </c>
    </row>
    <row r="104" spans="1:12" x14ac:dyDescent="0.3">
      <c r="A104" s="7"/>
      <c r="B104" s="63"/>
      <c r="C104" s="7"/>
      <c r="D104" s="7"/>
      <c r="E104" s="7"/>
      <c r="F104" s="14">
        <f t="shared" si="16"/>
        <v>0</v>
      </c>
      <c r="G104" s="14"/>
      <c r="H104" s="14">
        <f t="shared" si="17"/>
        <v>0</v>
      </c>
      <c r="I104" s="14">
        <f t="shared" si="20"/>
        <v>0</v>
      </c>
      <c r="J104" s="14">
        <f t="shared" si="21"/>
        <v>0</v>
      </c>
      <c r="K104" s="14">
        <f t="shared" si="18"/>
        <v>0</v>
      </c>
      <c r="L104" s="14">
        <f t="shared" si="19"/>
        <v>0</v>
      </c>
    </row>
    <row r="105" spans="1:12" x14ac:dyDescent="0.3">
      <c r="A105" s="7"/>
      <c r="B105" s="63"/>
      <c r="C105" s="7"/>
      <c r="D105" s="7"/>
      <c r="E105" s="7"/>
      <c r="F105" s="14">
        <f t="shared" si="16"/>
        <v>0</v>
      </c>
      <c r="G105" s="14"/>
      <c r="H105" s="14">
        <f t="shared" si="17"/>
        <v>0</v>
      </c>
      <c r="I105" s="14">
        <f t="shared" si="20"/>
        <v>0</v>
      </c>
      <c r="J105" s="14">
        <f t="shared" si="21"/>
        <v>0</v>
      </c>
      <c r="K105" s="14">
        <f t="shared" si="18"/>
        <v>0</v>
      </c>
      <c r="L105" s="14">
        <f t="shared" si="19"/>
        <v>0</v>
      </c>
    </row>
    <row r="106" spans="1:12" x14ac:dyDescent="0.3">
      <c r="A106" s="7"/>
      <c r="B106" s="63"/>
      <c r="C106" s="7"/>
      <c r="D106" s="7"/>
      <c r="E106" s="7"/>
      <c r="F106" s="14">
        <f t="shared" si="16"/>
        <v>0</v>
      </c>
      <c r="G106" s="14"/>
      <c r="H106" s="14">
        <f t="shared" si="17"/>
        <v>0</v>
      </c>
      <c r="I106" s="14">
        <f t="shared" si="20"/>
        <v>0</v>
      </c>
      <c r="J106" s="14">
        <f t="shared" si="21"/>
        <v>0</v>
      </c>
      <c r="K106" s="14">
        <f t="shared" si="18"/>
        <v>0</v>
      </c>
      <c r="L106" s="14">
        <f t="shared" si="19"/>
        <v>0</v>
      </c>
    </row>
    <row r="107" spans="1:12" x14ac:dyDescent="0.3">
      <c r="A107" s="7"/>
      <c r="B107" s="63"/>
      <c r="C107" s="7"/>
      <c r="D107" s="7"/>
      <c r="E107" s="7"/>
      <c r="F107" s="14">
        <f t="shared" si="16"/>
        <v>0</v>
      </c>
      <c r="G107" s="14"/>
      <c r="H107" s="14">
        <f t="shared" si="17"/>
        <v>0</v>
      </c>
      <c r="I107" s="14">
        <f t="shared" si="20"/>
        <v>0</v>
      </c>
      <c r="J107" s="14">
        <f t="shared" si="21"/>
        <v>0</v>
      </c>
      <c r="K107" s="14">
        <f t="shared" si="18"/>
        <v>0</v>
      </c>
      <c r="L107" s="14">
        <f t="shared" si="19"/>
        <v>0</v>
      </c>
    </row>
    <row r="108" spans="1:12" x14ac:dyDescent="0.3">
      <c r="A108" s="7"/>
      <c r="B108" s="63"/>
      <c r="C108" s="7"/>
      <c r="D108" s="7"/>
      <c r="E108" s="7"/>
      <c r="F108" s="14">
        <f t="shared" si="16"/>
        <v>0</v>
      </c>
      <c r="G108" s="14"/>
      <c r="H108" s="14">
        <f t="shared" si="17"/>
        <v>0</v>
      </c>
      <c r="I108" s="14">
        <f t="shared" si="20"/>
        <v>0</v>
      </c>
      <c r="J108" s="14">
        <f t="shared" si="21"/>
        <v>0</v>
      </c>
      <c r="K108" s="14">
        <f t="shared" si="18"/>
        <v>0</v>
      </c>
      <c r="L108" s="14">
        <f t="shared" si="19"/>
        <v>0</v>
      </c>
    </row>
    <row r="109" spans="1:12" x14ac:dyDescent="0.3">
      <c r="A109" s="7"/>
      <c r="B109" s="63"/>
      <c r="C109" s="7"/>
      <c r="D109" s="7"/>
      <c r="E109" s="7"/>
      <c r="F109" s="14">
        <f t="shared" si="16"/>
        <v>0</v>
      </c>
      <c r="G109" s="14"/>
      <c r="H109" s="14">
        <f t="shared" si="17"/>
        <v>0</v>
      </c>
      <c r="I109" s="14">
        <f t="shared" si="20"/>
        <v>0</v>
      </c>
      <c r="J109" s="14">
        <f t="shared" si="21"/>
        <v>0</v>
      </c>
      <c r="K109" s="14">
        <f t="shared" si="18"/>
        <v>0</v>
      </c>
      <c r="L109" s="14">
        <f t="shared" si="19"/>
        <v>0</v>
      </c>
    </row>
    <row r="110" spans="1:12" x14ac:dyDescent="0.3">
      <c r="A110" s="7"/>
      <c r="B110" s="63"/>
      <c r="C110" s="7"/>
      <c r="D110" s="7"/>
      <c r="E110" s="7"/>
      <c r="F110" s="14">
        <f t="shared" si="16"/>
        <v>0</v>
      </c>
      <c r="G110" s="14"/>
      <c r="H110" s="14">
        <f t="shared" si="17"/>
        <v>0</v>
      </c>
      <c r="I110" s="14">
        <f t="shared" si="20"/>
        <v>0</v>
      </c>
      <c r="J110" s="14">
        <f t="shared" si="21"/>
        <v>0</v>
      </c>
      <c r="K110" s="14">
        <f t="shared" si="18"/>
        <v>0</v>
      </c>
      <c r="L110" s="14">
        <f t="shared" si="19"/>
        <v>0</v>
      </c>
    </row>
    <row r="111" spans="1:12" x14ac:dyDescent="0.3">
      <c r="A111" s="7"/>
      <c r="B111" s="63"/>
      <c r="C111" s="7"/>
      <c r="D111" s="7"/>
      <c r="E111" s="7"/>
      <c r="F111" s="14">
        <f t="shared" si="16"/>
        <v>0</v>
      </c>
      <c r="G111" s="14"/>
      <c r="H111" s="14">
        <f t="shared" si="17"/>
        <v>0</v>
      </c>
      <c r="I111" s="14">
        <f t="shared" si="20"/>
        <v>0</v>
      </c>
      <c r="J111" s="14">
        <f t="shared" si="21"/>
        <v>0</v>
      </c>
      <c r="K111" s="14">
        <f t="shared" si="18"/>
        <v>0</v>
      </c>
      <c r="L111" s="14">
        <f t="shared" si="19"/>
        <v>0</v>
      </c>
    </row>
    <row r="112" spans="1:12" x14ac:dyDescent="0.3">
      <c r="A112" s="7"/>
      <c r="B112" s="63"/>
      <c r="C112" s="7"/>
      <c r="D112" s="7"/>
      <c r="E112" s="7"/>
      <c r="F112" s="14">
        <f t="shared" si="16"/>
        <v>0</v>
      </c>
      <c r="G112" s="14"/>
      <c r="H112" s="14">
        <f t="shared" si="17"/>
        <v>0</v>
      </c>
      <c r="I112" s="14">
        <f t="shared" si="20"/>
        <v>0</v>
      </c>
      <c r="J112" s="14">
        <f t="shared" si="21"/>
        <v>0</v>
      </c>
      <c r="K112" s="14">
        <f t="shared" si="18"/>
        <v>0</v>
      </c>
      <c r="L112" s="14">
        <f t="shared" si="19"/>
        <v>0</v>
      </c>
    </row>
    <row r="113" spans="1:12" x14ac:dyDescent="0.3">
      <c r="A113" s="7"/>
      <c r="B113" s="63"/>
      <c r="C113" s="7"/>
      <c r="D113" s="7"/>
      <c r="E113" s="7"/>
      <c r="F113" s="14">
        <f t="shared" si="16"/>
        <v>0</v>
      </c>
      <c r="G113" s="14"/>
      <c r="H113" s="14">
        <f t="shared" si="17"/>
        <v>0</v>
      </c>
      <c r="I113" s="14">
        <f t="shared" si="20"/>
        <v>0</v>
      </c>
      <c r="J113" s="14">
        <f t="shared" si="21"/>
        <v>0</v>
      </c>
      <c r="K113" s="14">
        <f t="shared" si="18"/>
        <v>0</v>
      </c>
      <c r="L113" s="14">
        <f t="shared" si="19"/>
        <v>0</v>
      </c>
    </row>
    <row r="114" spans="1:12" x14ac:dyDescent="0.3">
      <c r="A114" s="7"/>
      <c r="B114" s="63"/>
      <c r="C114" s="7"/>
      <c r="D114" s="7"/>
      <c r="E114" s="7"/>
      <c r="F114" s="14">
        <f t="shared" si="16"/>
        <v>0</v>
      </c>
      <c r="G114" s="14"/>
      <c r="H114" s="14">
        <f t="shared" si="17"/>
        <v>0</v>
      </c>
      <c r="I114" s="14">
        <f t="shared" si="20"/>
        <v>0</v>
      </c>
      <c r="J114" s="14">
        <f t="shared" si="21"/>
        <v>0</v>
      </c>
      <c r="K114" s="14">
        <f t="shared" si="18"/>
        <v>0</v>
      </c>
      <c r="L114" s="14">
        <f t="shared" si="19"/>
        <v>0</v>
      </c>
    </row>
    <row r="115" spans="1:12" x14ac:dyDescent="0.3">
      <c r="A115" s="7"/>
      <c r="B115" s="63"/>
      <c r="C115" s="7"/>
      <c r="D115" s="7"/>
      <c r="E115" s="7"/>
      <c r="F115" s="14">
        <f t="shared" si="16"/>
        <v>0</v>
      </c>
      <c r="G115" s="14"/>
      <c r="H115" s="14">
        <f t="shared" si="17"/>
        <v>0</v>
      </c>
      <c r="I115" s="14">
        <f t="shared" si="20"/>
        <v>0</v>
      </c>
      <c r="J115" s="14">
        <f t="shared" si="21"/>
        <v>0</v>
      </c>
      <c r="K115" s="14">
        <f t="shared" si="18"/>
        <v>0</v>
      </c>
      <c r="L115" s="14">
        <f t="shared" si="19"/>
        <v>0</v>
      </c>
    </row>
    <row r="116" spans="1:12" x14ac:dyDescent="0.3">
      <c r="A116" s="7"/>
      <c r="B116" s="63"/>
      <c r="C116" s="7"/>
      <c r="D116" s="7"/>
      <c r="E116" s="7"/>
      <c r="F116" s="14">
        <f t="shared" si="16"/>
        <v>0</v>
      </c>
      <c r="G116" s="14"/>
      <c r="H116" s="14">
        <f t="shared" si="17"/>
        <v>0</v>
      </c>
      <c r="I116" s="14">
        <f t="shared" si="20"/>
        <v>0</v>
      </c>
      <c r="J116" s="14">
        <f t="shared" si="21"/>
        <v>0</v>
      </c>
      <c r="K116" s="14">
        <f t="shared" si="18"/>
        <v>0</v>
      </c>
      <c r="L116" s="14">
        <f t="shared" si="19"/>
        <v>0</v>
      </c>
    </row>
    <row r="117" spans="1:12" x14ac:dyDescent="0.3">
      <c r="A117" s="7"/>
      <c r="B117" s="63"/>
      <c r="C117" s="7"/>
      <c r="D117" s="7"/>
      <c r="E117" s="7"/>
      <c r="F117" s="14">
        <f t="shared" si="16"/>
        <v>0</v>
      </c>
      <c r="G117" s="14"/>
      <c r="H117" s="14">
        <f t="shared" si="17"/>
        <v>0</v>
      </c>
      <c r="I117" s="14">
        <f t="shared" si="20"/>
        <v>0</v>
      </c>
      <c r="J117" s="14">
        <f t="shared" si="21"/>
        <v>0</v>
      </c>
      <c r="K117" s="14">
        <f t="shared" si="18"/>
        <v>0</v>
      </c>
      <c r="L117" s="14">
        <f t="shared" si="19"/>
        <v>0</v>
      </c>
    </row>
    <row r="118" spans="1:12" x14ac:dyDescent="0.3">
      <c r="A118" s="7"/>
      <c r="B118" s="63"/>
      <c r="C118" s="7"/>
      <c r="D118" s="7"/>
      <c r="E118" s="7"/>
      <c r="F118" s="14">
        <f t="shared" si="16"/>
        <v>0</v>
      </c>
      <c r="G118" s="14"/>
      <c r="H118" s="14">
        <f t="shared" si="17"/>
        <v>0</v>
      </c>
      <c r="I118" s="14">
        <f t="shared" si="20"/>
        <v>0</v>
      </c>
      <c r="J118" s="14">
        <f t="shared" si="21"/>
        <v>0</v>
      </c>
      <c r="K118" s="14">
        <f t="shared" si="18"/>
        <v>0</v>
      </c>
      <c r="L118" s="14">
        <f t="shared" si="19"/>
        <v>0</v>
      </c>
    </row>
    <row r="119" spans="1:12" x14ac:dyDescent="0.3">
      <c r="A119" s="7"/>
      <c r="B119" s="63"/>
      <c r="C119" s="7"/>
      <c r="D119" s="7"/>
      <c r="E119" s="7"/>
      <c r="F119" s="14">
        <f t="shared" si="16"/>
        <v>0</v>
      </c>
      <c r="G119" s="14"/>
      <c r="H119" s="14">
        <f t="shared" si="17"/>
        <v>0</v>
      </c>
      <c r="I119" s="14">
        <f t="shared" si="20"/>
        <v>0</v>
      </c>
      <c r="J119" s="14">
        <f t="shared" si="21"/>
        <v>0</v>
      </c>
      <c r="K119" s="14">
        <f t="shared" si="18"/>
        <v>0</v>
      </c>
      <c r="L119" s="14">
        <f t="shared" si="19"/>
        <v>0</v>
      </c>
    </row>
    <row r="120" spans="1:12" x14ac:dyDescent="0.3">
      <c r="A120" s="7"/>
      <c r="B120" s="63"/>
      <c r="C120" s="7"/>
      <c r="D120" s="7"/>
      <c r="E120" s="7"/>
      <c r="F120" s="14">
        <f t="shared" si="16"/>
        <v>0</v>
      </c>
      <c r="G120" s="14"/>
      <c r="H120" s="14">
        <f t="shared" si="17"/>
        <v>0</v>
      </c>
      <c r="I120" s="14">
        <f t="shared" si="20"/>
        <v>0</v>
      </c>
      <c r="J120" s="14">
        <f t="shared" si="21"/>
        <v>0</v>
      </c>
      <c r="K120" s="14">
        <f t="shared" si="18"/>
        <v>0</v>
      </c>
      <c r="L120" s="14">
        <f t="shared" si="19"/>
        <v>0</v>
      </c>
    </row>
    <row r="121" spans="1:12" x14ac:dyDescent="0.3">
      <c r="A121" s="7"/>
      <c r="B121" s="63"/>
      <c r="C121" s="7"/>
      <c r="D121" s="7"/>
      <c r="E121" s="7"/>
      <c r="F121" s="14">
        <f t="shared" si="16"/>
        <v>0</v>
      </c>
      <c r="G121" s="14"/>
      <c r="H121" s="14">
        <f t="shared" si="17"/>
        <v>0</v>
      </c>
      <c r="I121" s="14">
        <f t="shared" si="20"/>
        <v>0</v>
      </c>
      <c r="J121" s="14">
        <f t="shared" si="21"/>
        <v>0</v>
      </c>
      <c r="K121" s="14">
        <f t="shared" si="18"/>
        <v>0</v>
      </c>
      <c r="L121" s="14">
        <f t="shared" si="19"/>
        <v>0</v>
      </c>
    </row>
    <row r="122" spans="1:12" x14ac:dyDescent="0.3">
      <c r="A122" s="7"/>
      <c r="B122" s="63"/>
      <c r="C122" s="7"/>
      <c r="D122" s="7"/>
      <c r="E122" s="7"/>
      <c r="F122" s="14">
        <f t="shared" si="16"/>
        <v>0</v>
      </c>
      <c r="G122" s="14"/>
      <c r="H122" s="14">
        <f t="shared" si="17"/>
        <v>0</v>
      </c>
      <c r="I122" s="14">
        <f t="shared" si="20"/>
        <v>0</v>
      </c>
      <c r="J122" s="14">
        <f t="shared" si="21"/>
        <v>0</v>
      </c>
      <c r="K122" s="14">
        <f t="shared" si="18"/>
        <v>0</v>
      </c>
      <c r="L122" s="14">
        <f t="shared" si="19"/>
        <v>0</v>
      </c>
    </row>
    <row r="123" spans="1:12" x14ac:dyDescent="0.3">
      <c r="A123" s="7"/>
      <c r="B123" s="63"/>
      <c r="C123" s="7"/>
      <c r="D123" s="7"/>
      <c r="E123" s="7"/>
      <c r="F123" s="14">
        <f t="shared" si="16"/>
        <v>0</v>
      </c>
      <c r="G123" s="14"/>
      <c r="H123" s="14">
        <f t="shared" si="17"/>
        <v>0</v>
      </c>
      <c r="I123" s="14">
        <f t="shared" si="20"/>
        <v>0</v>
      </c>
      <c r="J123" s="14">
        <f t="shared" si="21"/>
        <v>0</v>
      </c>
      <c r="K123" s="14">
        <f t="shared" si="18"/>
        <v>0</v>
      </c>
      <c r="L123" s="14">
        <f t="shared" si="19"/>
        <v>0</v>
      </c>
    </row>
    <row r="124" spans="1:12" x14ac:dyDescent="0.3">
      <c r="A124" s="7"/>
      <c r="B124" s="63"/>
      <c r="C124" s="7"/>
      <c r="D124" s="7"/>
      <c r="E124" s="7"/>
      <c r="F124" s="14">
        <f t="shared" si="16"/>
        <v>0</v>
      </c>
      <c r="G124" s="14"/>
      <c r="H124" s="14">
        <f t="shared" si="17"/>
        <v>0</v>
      </c>
      <c r="I124" s="14">
        <f t="shared" si="20"/>
        <v>0</v>
      </c>
      <c r="J124" s="14">
        <f t="shared" si="21"/>
        <v>0</v>
      </c>
      <c r="K124" s="14">
        <f t="shared" si="18"/>
        <v>0</v>
      </c>
      <c r="L124" s="14">
        <f t="shared" si="19"/>
        <v>0</v>
      </c>
    </row>
    <row r="125" spans="1:12" x14ac:dyDescent="0.3">
      <c r="A125" s="7"/>
      <c r="B125" s="63"/>
      <c r="C125" s="7"/>
      <c r="D125" s="7"/>
      <c r="E125" s="7"/>
      <c r="F125" s="14">
        <f t="shared" si="16"/>
        <v>0</v>
      </c>
      <c r="G125" s="14"/>
      <c r="H125" s="14">
        <f t="shared" si="17"/>
        <v>0</v>
      </c>
      <c r="I125" s="14">
        <f t="shared" si="20"/>
        <v>0</v>
      </c>
      <c r="J125" s="14">
        <f t="shared" si="21"/>
        <v>0</v>
      </c>
      <c r="K125" s="14">
        <f t="shared" si="18"/>
        <v>0</v>
      </c>
      <c r="L125" s="14">
        <f t="shared" si="19"/>
        <v>0</v>
      </c>
    </row>
    <row r="126" spans="1:12" x14ac:dyDescent="0.3">
      <c r="A126" s="7"/>
      <c r="B126" s="63"/>
      <c r="C126" s="7"/>
      <c r="D126" s="7"/>
      <c r="E126" s="7"/>
      <c r="F126" s="14">
        <f t="shared" si="16"/>
        <v>0</v>
      </c>
      <c r="G126" s="14"/>
      <c r="H126" s="14">
        <f t="shared" si="17"/>
        <v>0</v>
      </c>
      <c r="I126" s="14">
        <f t="shared" si="20"/>
        <v>0</v>
      </c>
      <c r="J126" s="14">
        <f t="shared" si="21"/>
        <v>0</v>
      </c>
      <c r="K126" s="14">
        <f t="shared" si="18"/>
        <v>0</v>
      </c>
      <c r="L126" s="14">
        <f t="shared" si="19"/>
        <v>0</v>
      </c>
    </row>
    <row r="127" spans="1:12" x14ac:dyDescent="0.3">
      <c r="A127" s="7"/>
      <c r="B127" s="63"/>
      <c r="C127" s="7"/>
      <c r="D127" s="7"/>
      <c r="E127" s="7"/>
      <c r="F127" s="14">
        <f t="shared" si="16"/>
        <v>0</v>
      </c>
      <c r="G127" s="14"/>
      <c r="H127" s="14">
        <f t="shared" si="17"/>
        <v>0</v>
      </c>
      <c r="I127" s="14">
        <f t="shared" si="20"/>
        <v>0</v>
      </c>
      <c r="J127" s="14">
        <f t="shared" si="21"/>
        <v>0</v>
      </c>
      <c r="K127" s="14">
        <f t="shared" si="18"/>
        <v>0</v>
      </c>
      <c r="L127" s="14">
        <f t="shared" si="19"/>
        <v>0</v>
      </c>
    </row>
    <row r="128" spans="1:12" x14ac:dyDescent="0.3">
      <c r="A128" s="7"/>
      <c r="B128" s="63"/>
      <c r="C128" s="7"/>
      <c r="D128" s="7"/>
      <c r="E128" s="7"/>
      <c r="F128" s="14">
        <f t="shared" si="16"/>
        <v>0</v>
      </c>
      <c r="G128" s="14"/>
      <c r="H128" s="14">
        <f t="shared" si="17"/>
        <v>0</v>
      </c>
      <c r="I128" s="14">
        <f t="shared" si="20"/>
        <v>0</v>
      </c>
      <c r="J128" s="14">
        <f t="shared" si="21"/>
        <v>0</v>
      </c>
      <c r="K128" s="14">
        <f t="shared" si="18"/>
        <v>0</v>
      </c>
      <c r="L128" s="14">
        <f t="shared" si="19"/>
        <v>0</v>
      </c>
    </row>
    <row r="129" spans="1:12" x14ac:dyDescent="0.3">
      <c r="A129" s="7"/>
      <c r="B129" s="63"/>
      <c r="C129" s="7"/>
      <c r="D129" s="7"/>
      <c r="E129" s="7"/>
      <c r="F129" s="14">
        <f t="shared" si="16"/>
        <v>0</v>
      </c>
      <c r="G129" s="14"/>
      <c r="H129" s="14">
        <f t="shared" si="17"/>
        <v>0</v>
      </c>
      <c r="I129" s="14">
        <f t="shared" si="20"/>
        <v>0</v>
      </c>
      <c r="J129" s="14">
        <f t="shared" si="21"/>
        <v>0</v>
      </c>
      <c r="K129" s="14">
        <f t="shared" si="18"/>
        <v>0</v>
      </c>
      <c r="L129" s="14">
        <f t="shared" si="19"/>
        <v>0</v>
      </c>
    </row>
    <row r="130" spans="1:12" x14ac:dyDescent="0.3">
      <c r="A130" s="7"/>
      <c r="B130" s="63"/>
      <c r="C130" s="7"/>
      <c r="D130" s="7"/>
      <c r="E130" s="7"/>
      <c r="F130" s="14">
        <f t="shared" si="16"/>
        <v>0</v>
      </c>
      <c r="G130" s="14"/>
      <c r="H130" s="14">
        <f t="shared" si="17"/>
        <v>0</v>
      </c>
      <c r="I130" s="14">
        <f t="shared" si="20"/>
        <v>0</v>
      </c>
      <c r="J130" s="14">
        <f t="shared" si="21"/>
        <v>0</v>
      </c>
      <c r="K130" s="14">
        <f t="shared" si="18"/>
        <v>0</v>
      </c>
      <c r="L130" s="14">
        <f t="shared" si="19"/>
        <v>0</v>
      </c>
    </row>
    <row r="131" spans="1:12" x14ac:dyDescent="0.3">
      <c r="A131" s="7"/>
      <c r="B131" s="63"/>
      <c r="C131" s="7"/>
      <c r="D131" s="7"/>
      <c r="E131" s="7"/>
      <c r="F131" s="14">
        <f t="shared" si="16"/>
        <v>0</v>
      </c>
      <c r="G131" s="14"/>
      <c r="H131" s="14">
        <f t="shared" si="17"/>
        <v>0</v>
      </c>
      <c r="I131" s="14">
        <f t="shared" si="20"/>
        <v>0</v>
      </c>
      <c r="J131" s="14">
        <f t="shared" si="21"/>
        <v>0</v>
      </c>
      <c r="K131" s="14">
        <f t="shared" si="18"/>
        <v>0</v>
      </c>
      <c r="L131" s="14">
        <f t="shared" si="19"/>
        <v>0</v>
      </c>
    </row>
    <row r="132" spans="1:12" x14ac:dyDescent="0.3">
      <c r="A132" s="7"/>
      <c r="B132" s="63"/>
      <c r="C132" s="7"/>
      <c r="D132" s="7"/>
      <c r="E132" s="7"/>
      <c r="F132" s="14">
        <f t="shared" si="16"/>
        <v>0</v>
      </c>
      <c r="G132" s="14"/>
      <c r="H132" s="14">
        <f t="shared" si="17"/>
        <v>0</v>
      </c>
      <c r="I132" s="14">
        <f t="shared" si="20"/>
        <v>0</v>
      </c>
      <c r="J132" s="14">
        <f t="shared" si="21"/>
        <v>0</v>
      </c>
      <c r="K132" s="14">
        <f t="shared" si="18"/>
        <v>0</v>
      </c>
      <c r="L132" s="14">
        <f t="shared" si="19"/>
        <v>0</v>
      </c>
    </row>
    <row r="133" spans="1:12" x14ac:dyDescent="0.3">
      <c r="A133" s="7"/>
      <c r="B133" s="63"/>
      <c r="C133" s="7"/>
      <c r="D133" s="7"/>
      <c r="E133" s="7"/>
      <c r="F133" s="14">
        <f t="shared" si="16"/>
        <v>0</v>
      </c>
      <c r="G133" s="14"/>
      <c r="H133" s="14">
        <f t="shared" si="17"/>
        <v>0</v>
      </c>
      <c r="I133" s="14">
        <f t="shared" si="20"/>
        <v>0</v>
      </c>
      <c r="J133" s="14">
        <f t="shared" si="21"/>
        <v>0</v>
      </c>
      <c r="K133" s="14">
        <f t="shared" si="18"/>
        <v>0</v>
      </c>
      <c r="L133" s="14">
        <f t="shared" si="19"/>
        <v>0</v>
      </c>
    </row>
    <row r="134" spans="1:12" x14ac:dyDescent="0.3">
      <c r="A134" s="7"/>
      <c r="B134" s="63"/>
      <c r="C134" s="7"/>
      <c r="D134" s="7"/>
      <c r="E134" s="7"/>
      <c r="F134" s="14">
        <f t="shared" si="16"/>
        <v>0</v>
      </c>
      <c r="G134" s="14"/>
      <c r="H134" s="14">
        <f t="shared" si="17"/>
        <v>0</v>
      </c>
      <c r="I134" s="14">
        <f t="shared" si="20"/>
        <v>0</v>
      </c>
      <c r="J134" s="14">
        <f t="shared" si="21"/>
        <v>0</v>
      </c>
      <c r="K134" s="14">
        <f t="shared" si="18"/>
        <v>0</v>
      </c>
      <c r="L134" s="14">
        <f t="shared" si="19"/>
        <v>0</v>
      </c>
    </row>
    <row r="135" spans="1:12" x14ac:dyDescent="0.3">
      <c r="A135" s="7"/>
      <c r="B135" s="63"/>
      <c r="C135" s="7"/>
      <c r="D135" s="7"/>
      <c r="E135" s="7"/>
      <c r="F135" s="14">
        <f t="shared" si="16"/>
        <v>0</v>
      </c>
      <c r="G135" s="14"/>
      <c r="H135" s="14">
        <f t="shared" si="17"/>
        <v>0</v>
      </c>
      <c r="I135" s="14">
        <f t="shared" si="20"/>
        <v>0</v>
      </c>
      <c r="J135" s="14">
        <f t="shared" si="21"/>
        <v>0</v>
      </c>
      <c r="K135" s="14">
        <f t="shared" si="18"/>
        <v>0</v>
      </c>
      <c r="L135" s="14">
        <f t="shared" si="19"/>
        <v>0</v>
      </c>
    </row>
    <row r="136" spans="1:12" x14ac:dyDescent="0.3">
      <c r="A136" s="7"/>
      <c r="B136" s="63"/>
      <c r="C136" s="7"/>
      <c r="D136" s="7"/>
      <c r="E136" s="7"/>
      <c r="F136" s="14">
        <f t="shared" si="16"/>
        <v>0</v>
      </c>
      <c r="G136" s="14"/>
      <c r="H136" s="14">
        <f t="shared" si="17"/>
        <v>0</v>
      </c>
      <c r="I136" s="14">
        <f t="shared" si="20"/>
        <v>0</v>
      </c>
      <c r="J136" s="14">
        <f t="shared" si="21"/>
        <v>0</v>
      </c>
      <c r="K136" s="14">
        <f t="shared" si="18"/>
        <v>0</v>
      </c>
      <c r="L136" s="14">
        <f t="shared" si="19"/>
        <v>0</v>
      </c>
    </row>
    <row r="137" spans="1:12" x14ac:dyDescent="0.3">
      <c r="A137" s="7"/>
      <c r="B137" s="63"/>
      <c r="C137" s="7"/>
      <c r="D137" s="7"/>
      <c r="E137" s="7"/>
      <c r="F137" s="14">
        <f t="shared" si="16"/>
        <v>0</v>
      </c>
      <c r="G137" s="14"/>
      <c r="H137" s="14">
        <f t="shared" si="17"/>
        <v>0</v>
      </c>
      <c r="I137" s="14">
        <f t="shared" si="20"/>
        <v>0</v>
      </c>
      <c r="J137" s="14">
        <f t="shared" si="21"/>
        <v>0</v>
      </c>
      <c r="K137" s="14">
        <f t="shared" si="18"/>
        <v>0</v>
      </c>
      <c r="L137" s="14">
        <f t="shared" si="19"/>
        <v>0</v>
      </c>
    </row>
    <row r="138" spans="1:12" x14ac:dyDescent="0.3">
      <c r="A138" s="7"/>
      <c r="B138" s="63"/>
      <c r="C138" s="7"/>
      <c r="D138" s="7"/>
      <c r="E138" s="7"/>
      <c r="F138" s="14">
        <f t="shared" si="16"/>
        <v>0</v>
      </c>
      <c r="G138" s="14"/>
      <c r="H138" s="14">
        <f t="shared" si="17"/>
        <v>0</v>
      </c>
      <c r="I138" s="14">
        <f t="shared" si="20"/>
        <v>0</v>
      </c>
      <c r="J138" s="14">
        <f t="shared" si="21"/>
        <v>0</v>
      </c>
      <c r="K138" s="14">
        <f t="shared" si="18"/>
        <v>0</v>
      </c>
      <c r="L138" s="14">
        <f t="shared" si="19"/>
        <v>0</v>
      </c>
    </row>
    <row r="139" spans="1:12" x14ac:dyDescent="0.3">
      <c r="A139" s="7"/>
      <c r="B139" s="63"/>
      <c r="C139" s="7"/>
      <c r="D139" s="7"/>
      <c r="E139" s="7"/>
      <c r="F139" s="14">
        <f t="shared" si="16"/>
        <v>0</v>
      </c>
      <c r="G139" s="14"/>
      <c r="H139" s="14">
        <f t="shared" si="17"/>
        <v>0</v>
      </c>
      <c r="I139" s="14">
        <f t="shared" si="20"/>
        <v>0</v>
      </c>
      <c r="J139" s="14">
        <f t="shared" si="21"/>
        <v>0</v>
      </c>
      <c r="K139" s="14">
        <f t="shared" si="18"/>
        <v>0</v>
      </c>
      <c r="L139" s="14">
        <f t="shared" si="19"/>
        <v>0</v>
      </c>
    </row>
    <row r="140" spans="1:12" x14ac:dyDescent="0.3">
      <c r="A140" s="7"/>
      <c r="B140" s="63"/>
      <c r="C140" s="7"/>
      <c r="D140" s="7"/>
      <c r="E140" s="7"/>
      <c r="F140" s="14">
        <f t="shared" si="16"/>
        <v>0</v>
      </c>
      <c r="G140" s="14"/>
      <c r="H140" s="14">
        <f t="shared" si="17"/>
        <v>0</v>
      </c>
      <c r="I140" s="14">
        <f t="shared" si="20"/>
        <v>0</v>
      </c>
      <c r="J140" s="14">
        <f t="shared" si="21"/>
        <v>0</v>
      </c>
      <c r="K140" s="14">
        <f t="shared" si="18"/>
        <v>0</v>
      </c>
      <c r="L140" s="14">
        <f t="shared" si="19"/>
        <v>0</v>
      </c>
    </row>
    <row r="141" spans="1:12" x14ac:dyDescent="0.3">
      <c r="A141" s="7"/>
      <c r="B141" s="63"/>
      <c r="C141" s="7"/>
      <c r="D141" s="7"/>
      <c r="E141" s="7"/>
      <c r="F141" s="14">
        <f t="shared" si="16"/>
        <v>0</v>
      </c>
      <c r="G141" s="14"/>
      <c r="H141" s="14">
        <f t="shared" si="17"/>
        <v>0</v>
      </c>
      <c r="I141" s="14">
        <f t="shared" si="20"/>
        <v>0</v>
      </c>
      <c r="J141" s="14">
        <f t="shared" si="21"/>
        <v>0</v>
      </c>
      <c r="K141" s="14">
        <f t="shared" si="18"/>
        <v>0</v>
      </c>
      <c r="L141" s="14">
        <f t="shared" si="19"/>
        <v>0</v>
      </c>
    </row>
    <row r="142" spans="1:12" x14ac:dyDescent="0.3">
      <c r="A142" s="7"/>
      <c r="B142" s="63"/>
      <c r="C142" s="7"/>
      <c r="D142" s="7"/>
      <c r="E142" s="7"/>
      <c r="F142" s="14">
        <f t="shared" si="16"/>
        <v>0</v>
      </c>
      <c r="G142" s="14"/>
      <c r="H142" s="14">
        <f t="shared" si="17"/>
        <v>0</v>
      </c>
      <c r="I142" s="14">
        <f t="shared" si="20"/>
        <v>0</v>
      </c>
      <c r="J142" s="14">
        <f t="shared" si="21"/>
        <v>0</v>
      </c>
      <c r="K142" s="14">
        <f t="shared" si="18"/>
        <v>0</v>
      </c>
      <c r="L142" s="14">
        <f t="shared" si="19"/>
        <v>0</v>
      </c>
    </row>
    <row r="143" spans="1:12" x14ac:dyDescent="0.3">
      <c r="A143" s="7"/>
      <c r="B143" s="63"/>
      <c r="C143" s="7"/>
      <c r="D143" s="7"/>
      <c r="E143" s="7"/>
      <c r="F143" s="14">
        <f t="shared" si="16"/>
        <v>0</v>
      </c>
      <c r="G143" s="14"/>
      <c r="H143" s="14">
        <f t="shared" si="17"/>
        <v>0</v>
      </c>
      <c r="I143" s="14">
        <f t="shared" si="20"/>
        <v>0</v>
      </c>
      <c r="J143" s="14">
        <f t="shared" si="21"/>
        <v>0</v>
      </c>
      <c r="K143" s="14">
        <f t="shared" si="18"/>
        <v>0</v>
      </c>
      <c r="L143" s="14">
        <f t="shared" si="19"/>
        <v>0</v>
      </c>
    </row>
    <row r="144" spans="1:12" x14ac:dyDescent="0.3">
      <c r="A144" s="7"/>
      <c r="B144" s="63"/>
      <c r="C144" s="7"/>
      <c r="D144" s="7"/>
      <c r="E144" s="7"/>
      <c r="F144" s="14">
        <f t="shared" si="16"/>
        <v>0</v>
      </c>
      <c r="G144" s="14"/>
      <c r="H144" s="14">
        <f t="shared" si="17"/>
        <v>0</v>
      </c>
      <c r="I144" s="14">
        <f t="shared" si="20"/>
        <v>0</v>
      </c>
      <c r="J144" s="14">
        <f t="shared" si="21"/>
        <v>0</v>
      </c>
      <c r="K144" s="14">
        <f t="shared" si="18"/>
        <v>0</v>
      </c>
      <c r="L144" s="14">
        <f t="shared" si="19"/>
        <v>0</v>
      </c>
    </row>
    <row r="145" spans="1:12" x14ac:dyDescent="0.3">
      <c r="A145" s="7"/>
      <c r="B145" s="63"/>
      <c r="C145" s="7"/>
      <c r="D145" s="7"/>
      <c r="E145" s="7"/>
      <c r="F145" s="14">
        <f t="shared" ref="F145:F180" si="22">SUM(G145:J145)</f>
        <v>0</v>
      </c>
      <c r="G145" s="14"/>
      <c r="H145" s="14">
        <f t="shared" ref="H145:H180" si="23">G145*18%</f>
        <v>0</v>
      </c>
      <c r="I145" s="14">
        <f t="shared" ref="I145:I180" si="24">G145*9%</f>
        <v>0</v>
      </c>
      <c r="J145" s="14">
        <f t="shared" ref="J145:J180" si="25">G145*9%</f>
        <v>0</v>
      </c>
      <c r="K145" s="14">
        <f t="shared" ref="K145:K180" si="26">G145*2%</f>
        <v>0</v>
      </c>
      <c r="L145" s="14">
        <f t="shared" ref="L145:L180" si="27">F145-K145</f>
        <v>0</v>
      </c>
    </row>
    <row r="146" spans="1:12" x14ac:dyDescent="0.3">
      <c r="A146" s="7"/>
      <c r="B146" s="63"/>
      <c r="C146" s="7"/>
      <c r="D146" s="7"/>
      <c r="E146" s="7"/>
      <c r="F146" s="14">
        <f t="shared" si="22"/>
        <v>0</v>
      </c>
      <c r="G146" s="14"/>
      <c r="H146" s="14">
        <f t="shared" si="23"/>
        <v>0</v>
      </c>
      <c r="I146" s="14">
        <f t="shared" si="24"/>
        <v>0</v>
      </c>
      <c r="J146" s="14">
        <f t="shared" si="25"/>
        <v>0</v>
      </c>
      <c r="K146" s="14">
        <f t="shared" si="26"/>
        <v>0</v>
      </c>
      <c r="L146" s="14">
        <f t="shared" si="27"/>
        <v>0</v>
      </c>
    </row>
    <row r="147" spans="1:12" x14ac:dyDescent="0.3">
      <c r="A147" s="7"/>
      <c r="B147" s="63"/>
      <c r="C147" s="7"/>
      <c r="D147" s="7"/>
      <c r="E147" s="7"/>
      <c r="F147" s="14">
        <f t="shared" si="22"/>
        <v>0</v>
      </c>
      <c r="G147" s="14"/>
      <c r="H147" s="14">
        <f t="shared" si="23"/>
        <v>0</v>
      </c>
      <c r="I147" s="14">
        <f t="shared" si="24"/>
        <v>0</v>
      </c>
      <c r="J147" s="14">
        <f t="shared" si="25"/>
        <v>0</v>
      </c>
      <c r="K147" s="14">
        <f t="shared" si="26"/>
        <v>0</v>
      </c>
      <c r="L147" s="14">
        <f t="shared" si="27"/>
        <v>0</v>
      </c>
    </row>
    <row r="148" spans="1:12" x14ac:dyDescent="0.3">
      <c r="A148" s="7"/>
      <c r="B148" s="63"/>
      <c r="C148" s="7"/>
      <c r="D148" s="7"/>
      <c r="E148" s="7"/>
      <c r="F148" s="14">
        <f t="shared" si="22"/>
        <v>0</v>
      </c>
      <c r="G148" s="14"/>
      <c r="H148" s="14">
        <f t="shared" si="23"/>
        <v>0</v>
      </c>
      <c r="I148" s="14">
        <f t="shared" si="24"/>
        <v>0</v>
      </c>
      <c r="J148" s="14">
        <f t="shared" si="25"/>
        <v>0</v>
      </c>
      <c r="K148" s="14">
        <f t="shared" si="26"/>
        <v>0</v>
      </c>
      <c r="L148" s="14">
        <f t="shared" si="27"/>
        <v>0</v>
      </c>
    </row>
    <row r="149" spans="1:12" x14ac:dyDescent="0.3">
      <c r="A149" s="7"/>
      <c r="B149" s="63"/>
      <c r="C149" s="7"/>
      <c r="D149" s="7"/>
      <c r="E149" s="7"/>
      <c r="F149" s="14">
        <f t="shared" si="22"/>
        <v>0</v>
      </c>
      <c r="G149" s="14"/>
      <c r="H149" s="14">
        <f t="shared" si="23"/>
        <v>0</v>
      </c>
      <c r="I149" s="14">
        <f t="shared" si="24"/>
        <v>0</v>
      </c>
      <c r="J149" s="14">
        <f t="shared" si="25"/>
        <v>0</v>
      </c>
      <c r="K149" s="14">
        <f t="shared" si="26"/>
        <v>0</v>
      </c>
      <c r="L149" s="14">
        <f t="shared" si="27"/>
        <v>0</v>
      </c>
    </row>
    <row r="150" spans="1:12" x14ac:dyDescent="0.3">
      <c r="A150" s="7"/>
      <c r="B150" s="63"/>
      <c r="C150" s="7"/>
      <c r="D150" s="7"/>
      <c r="E150" s="7"/>
      <c r="F150" s="14">
        <f t="shared" si="22"/>
        <v>0</v>
      </c>
      <c r="G150" s="14"/>
      <c r="H150" s="14">
        <f t="shared" si="23"/>
        <v>0</v>
      </c>
      <c r="I150" s="14">
        <f t="shared" si="24"/>
        <v>0</v>
      </c>
      <c r="J150" s="14">
        <f t="shared" si="25"/>
        <v>0</v>
      </c>
      <c r="K150" s="14">
        <f t="shared" si="26"/>
        <v>0</v>
      </c>
      <c r="L150" s="14">
        <f t="shared" si="27"/>
        <v>0</v>
      </c>
    </row>
    <row r="151" spans="1:12" x14ac:dyDescent="0.3">
      <c r="A151" s="7"/>
      <c r="B151" s="63"/>
      <c r="C151" s="7"/>
      <c r="D151" s="7"/>
      <c r="E151" s="7"/>
      <c r="F151" s="14">
        <f t="shared" si="22"/>
        <v>0</v>
      </c>
      <c r="G151" s="14"/>
      <c r="H151" s="14">
        <f t="shared" si="23"/>
        <v>0</v>
      </c>
      <c r="I151" s="14">
        <f t="shared" si="24"/>
        <v>0</v>
      </c>
      <c r="J151" s="14">
        <f t="shared" si="25"/>
        <v>0</v>
      </c>
      <c r="K151" s="14">
        <f t="shared" si="26"/>
        <v>0</v>
      </c>
      <c r="L151" s="14">
        <f t="shared" si="27"/>
        <v>0</v>
      </c>
    </row>
    <row r="152" spans="1:12" x14ac:dyDescent="0.3">
      <c r="A152" s="7"/>
      <c r="B152" s="63"/>
      <c r="C152" s="7"/>
      <c r="D152" s="7"/>
      <c r="E152" s="7"/>
      <c r="F152" s="14">
        <f t="shared" si="22"/>
        <v>0</v>
      </c>
      <c r="G152" s="14"/>
      <c r="H152" s="14">
        <f t="shared" si="23"/>
        <v>0</v>
      </c>
      <c r="I152" s="14">
        <f t="shared" si="24"/>
        <v>0</v>
      </c>
      <c r="J152" s="14">
        <f t="shared" si="25"/>
        <v>0</v>
      </c>
      <c r="K152" s="14">
        <f t="shared" si="26"/>
        <v>0</v>
      </c>
      <c r="L152" s="14">
        <f t="shared" si="27"/>
        <v>0</v>
      </c>
    </row>
    <row r="153" spans="1:12" x14ac:dyDescent="0.3">
      <c r="A153" s="7"/>
      <c r="B153" s="63"/>
      <c r="C153" s="7"/>
      <c r="D153" s="7"/>
      <c r="E153" s="7"/>
      <c r="F153" s="14">
        <f t="shared" si="22"/>
        <v>0</v>
      </c>
      <c r="G153" s="14"/>
      <c r="H153" s="14">
        <f t="shared" si="23"/>
        <v>0</v>
      </c>
      <c r="I153" s="14">
        <f t="shared" si="24"/>
        <v>0</v>
      </c>
      <c r="J153" s="14">
        <f t="shared" si="25"/>
        <v>0</v>
      </c>
      <c r="K153" s="14">
        <f t="shared" si="26"/>
        <v>0</v>
      </c>
      <c r="L153" s="14">
        <f t="shared" si="27"/>
        <v>0</v>
      </c>
    </row>
    <row r="154" spans="1:12" x14ac:dyDescent="0.3">
      <c r="A154" s="7"/>
      <c r="B154" s="63"/>
      <c r="C154" s="7"/>
      <c r="D154" s="7"/>
      <c r="E154" s="7"/>
      <c r="F154" s="14">
        <f t="shared" si="22"/>
        <v>0</v>
      </c>
      <c r="G154" s="14"/>
      <c r="H154" s="14">
        <f t="shared" si="23"/>
        <v>0</v>
      </c>
      <c r="I154" s="14">
        <f t="shared" si="24"/>
        <v>0</v>
      </c>
      <c r="J154" s="14">
        <f t="shared" si="25"/>
        <v>0</v>
      </c>
      <c r="K154" s="14">
        <f t="shared" si="26"/>
        <v>0</v>
      </c>
      <c r="L154" s="14">
        <f t="shared" si="27"/>
        <v>0</v>
      </c>
    </row>
    <row r="155" spans="1:12" x14ac:dyDescent="0.3">
      <c r="A155" s="7"/>
      <c r="B155" s="63"/>
      <c r="C155" s="7"/>
      <c r="D155" s="7"/>
      <c r="E155" s="7"/>
      <c r="F155" s="14">
        <f t="shared" si="22"/>
        <v>0</v>
      </c>
      <c r="G155" s="14"/>
      <c r="H155" s="14">
        <f t="shared" si="23"/>
        <v>0</v>
      </c>
      <c r="I155" s="14">
        <f t="shared" si="24"/>
        <v>0</v>
      </c>
      <c r="J155" s="14">
        <f t="shared" si="25"/>
        <v>0</v>
      </c>
      <c r="K155" s="14">
        <f t="shared" si="26"/>
        <v>0</v>
      </c>
      <c r="L155" s="14">
        <f t="shared" si="27"/>
        <v>0</v>
      </c>
    </row>
    <row r="156" spans="1:12" x14ac:dyDescent="0.3">
      <c r="A156" s="7"/>
      <c r="B156" s="63"/>
      <c r="C156" s="7"/>
      <c r="D156" s="7"/>
      <c r="E156" s="7"/>
      <c r="F156" s="14">
        <f t="shared" si="22"/>
        <v>0</v>
      </c>
      <c r="G156" s="14"/>
      <c r="H156" s="14">
        <f t="shared" si="23"/>
        <v>0</v>
      </c>
      <c r="I156" s="14">
        <f t="shared" si="24"/>
        <v>0</v>
      </c>
      <c r="J156" s="14">
        <f t="shared" si="25"/>
        <v>0</v>
      </c>
      <c r="K156" s="14">
        <f t="shared" si="26"/>
        <v>0</v>
      </c>
      <c r="L156" s="14">
        <f t="shared" si="27"/>
        <v>0</v>
      </c>
    </row>
    <row r="157" spans="1:12" x14ac:dyDescent="0.3">
      <c r="A157" s="7"/>
      <c r="B157" s="63"/>
      <c r="C157" s="7"/>
      <c r="D157" s="7"/>
      <c r="E157" s="7"/>
      <c r="F157" s="14">
        <f t="shared" si="22"/>
        <v>0</v>
      </c>
      <c r="G157" s="14"/>
      <c r="H157" s="14">
        <f t="shared" si="23"/>
        <v>0</v>
      </c>
      <c r="I157" s="14">
        <f t="shared" si="24"/>
        <v>0</v>
      </c>
      <c r="J157" s="14">
        <f t="shared" si="25"/>
        <v>0</v>
      </c>
      <c r="K157" s="14">
        <f t="shared" si="26"/>
        <v>0</v>
      </c>
      <c r="L157" s="14">
        <f t="shared" si="27"/>
        <v>0</v>
      </c>
    </row>
    <row r="158" spans="1:12" x14ac:dyDescent="0.3">
      <c r="A158" s="7"/>
      <c r="B158" s="63"/>
      <c r="C158" s="7"/>
      <c r="D158" s="7"/>
      <c r="E158" s="7"/>
      <c r="F158" s="14">
        <f t="shared" si="22"/>
        <v>0</v>
      </c>
      <c r="G158" s="14"/>
      <c r="H158" s="14">
        <f t="shared" si="23"/>
        <v>0</v>
      </c>
      <c r="I158" s="14">
        <f t="shared" si="24"/>
        <v>0</v>
      </c>
      <c r="J158" s="14">
        <f t="shared" si="25"/>
        <v>0</v>
      </c>
      <c r="K158" s="14">
        <f t="shared" si="26"/>
        <v>0</v>
      </c>
      <c r="L158" s="14">
        <f t="shared" si="27"/>
        <v>0</v>
      </c>
    </row>
    <row r="159" spans="1:12" x14ac:dyDescent="0.3">
      <c r="A159" s="7"/>
      <c r="B159" s="63"/>
      <c r="C159" s="7"/>
      <c r="D159" s="7"/>
      <c r="E159" s="7"/>
      <c r="F159" s="14">
        <f t="shared" si="22"/>
        <v>0</v>
      </c>
      <c r="G159" s="14"/>
      <c r="H159" s="14">
        <f t="shared" si="23"/>
        <v>0</v>
      </c>
      <c r="I159" s="14">
        <f t="shared" si="24"/>
        <v>0</v>
      </c>
      <c r="J159" s="14">
        <f t="shared" si="25"/>
        <v>0</v>
      </c>
      <c r="K159" s="14">
        <f t="shared" si="26"/>
        <v>0</v>
      </c>
      <c r="L159" s="14">
        <f t="shared" si="27"/>
        <v>0</v>
      </c>
    </row>
    <row r="160" spans="1:12" x14ac:dyDescent="0.3">
      <c r="A160" s="7"/>
      <c r="B160" s="63"/>
      <c r="C160" s="7"/>
      <c r="D160" s="7"/>
      <c r="E160" s="7"/>
      <c r="F160" s="14">
        <f t="shared" si="22"/>
        <v>0</v>
      </c>
      <c r="G160" s="14"/>
      <c r="H160" s="14">
        <f t="shared" si="23"/>
        <v>0</v>
      </c>
      <c r="I160" s="14">
        <f t="shared" si="24"/>
        <v>0</v>
      </c>
      <c r="J160" s="14">
        <f t="shared" si="25"/>
        <v>0</v>
      </c>
      <c r="K160" s="14">
        <f t="shared" si="26"/>
        <v>0</v>
      </c>
      <c r="L160" s="14">
        <f t="shared" si="27"/>
        <v>0</v>
      </c>
    </row>
    <row r="161" spans="1:12" x14ac:dyDescent="0.3">
      <c r="A161" s="7"/>
      <c r="B161" s="63"/>
      <c r="C161" s="7"/>
      <c r="D161" s="7"/>
      <c r="E161" s="7"/>
      <c r="F161" s="14">
        <f t="shared" si="22"/>
        <v>0</v>
      </c>
      <c r="G161" s="14"/>
      <c r="H161" s="14">
        <f t="shared" si="23"/>
        <v>0</v>
      </c>
      <c r="I161" s="14">
        <f t="shared" si="24"/>
        <v>0</v>
      </c>
      <c r="J161" s="14">
        <f t="shared" si="25"/>
        <v>0</v>
      </c>
      <c r="K161" s="14">
        <f t="shared" si="26"/>
        <v>0</v>
      </c>
      <c r="L161" s="14">
        <f t="shared" si="27"/>
        <v>0</v>
      </c>
    </row>
    <row r="162" spans="1:12" x14ac:dyDescent="0.3">
      <c r="A162" s="7"/>
      <c r="B162" s="63"/>
      <c r="C162" s="7"/>
      <c r="D162" s="7"/>
      <c r="E162" s="7"/>
      <c r="F162" s="14">
        <f t="shared" si="22"/>
        <v>0</v>
      </c>
      <c r="G162" s="14"/>
      <c r="H162" s="14">
        <f t="shared" si="23"/>
        <v>0</v>
      </c>
      <c r="I162" s="14">
        <f t="shared" si="24"/>
        <v>0</v>
      </c>
      <c r="J162" s="14">
        <f t="shared" si="25"/>
        <v>0</v>
      </c>
      <c r="K162" s="14">
        <f t="shared" si="26"/>
        <v>0</v>
      </c>
      <c r="L162" s="14">
        <f t="shared" si="27"/>
        <v>0</v>
      </c>
    </row>
    <row r="163" spans="1:12" x14ac:dyDescent="0.3">
      <c r="A163" s="7"/>
      <c r="B163" s="63"/>
      <c r="C163" s="7"/>
      <c r="D163" s="7"/>
      <c r="E163" s="7"/>
      <c r="F163" s="14">
        <f t="shared" si="22"/>
        <v>0</v>
      </c>
      <c r="G163" s="14"/>
      <c r="H163" s="14">
        <f t="shared" si="23"/>
        <v>0</v>
      </c>
      <c r="I163" s="14">
        <f t="shared" si="24"/>
        <v>0</v>
      </c>
      <c r="J163" s="14">
        <f t="shared" si="25"/>
        <v>0</v>
      </c>
      <c r="K163" s="14">
        <f t="shared" si="26"/>
        <v>0</v>
      </c>
      <c r="L163" s="14">
        <f t="shared" si="27"/>
        <v>0</v>
      </c>
    </row>
    <row r="164" spans="1:12" x14ac:dyDescent="0.3">
      <c r="A164" s="7"/>
      <c r="B164" s="63"/>
      <c r="C164" s="7"/>
      <c r="D164" s="7"/>
      <c r="E164" s="7"/>
      <c r="F164" s="14">
        <f t="shared" si="22"/>
        <v>0</v>
      </c>
      <c r="G164" s="14"/>
      <c r="H164" s="14">
        <f t="shared" si="23"/>
        <v>0</v>
      </c>
      <c r="I164" s="14">
        <f t="shared" si="24"/>
        <v>0</v>
      </c>
      <c r="J164" s="14">
        <f t="shared" si="25"/>
        <v>0</v>
      </c>
      <c r="K164" s="14">
        <f t="shared" si="26"/>
        <v>0</v>
      </c>
      <c r="L164" s="14">
        <f t="shared" si="27"/>
        <v>0</v>
      </c>
    </row>
    <row r="165" spans="1:12" x14ac:dyDescent="0.3">
      <c r="A165" s="7"/>
      <c r="B165" s="63"/>
      <c r="C165" s="7"/>
      <c r="D165" s="7"/>
      <c r="E165" s="7"/>
      <c r="F165" s="14">
        <f t="shared" si="22"/>
        <v>0</v>
      </c>
      <c r="G165" s="14"/>
      <c r="H165" s="14">
        <f t="shared" si="23"/>
        <v>0</v>
      </c>
      <c r="I165" s="14">
        <f t="shared" si="24"/>
        <v>0</v>
      </c>
      <c r="J165" s="14">
        <f t="shared" si="25"/>
        <v>0</v>
      </c>
      <c r="K165" s="14">
        <f t="shared" si="26"/>
        <v>0</v>
      </c>
      <c r="L165" s="14">
        <f t="shared" si="27"/>
        <v>0</v>
      </c>
    </row>
    <row r="166" spans="1:12" x14ac:dyDescent="0.3">
      <c r="A166" s="7"/>
      <c r="B166" s="63"/>
      <c r="C166" s="7"/>
      <c r="D166" s="7"/>
      <c r="E166" s="7"/>
      <c r="F166" s="14">
        <f t="shared" si="22"/>
        <v>0</v>
      </c>
      <c r="G166" s="14"/>
      <c r="H166" s="14">
        <f t="shared" si="23"/>
        <v>0</v>
      </c>
      <c r="I166" s="14">
        <f t="shared" si="24"/>
        <v>0</v>
      </c>
      <c r="J166" s="14">
        <f t="shared" si="25"/>
        <v>0</v>
      </c>
      <c r="K166" s="14">
        <f t="shared" si="26"/>
        <v>0</v>
      </c>
      <c r="L166" s="14">
        <f t="shared" si="27"/>
        <v>0</v>
      </c>
    </row>
    <row r="167" spans="1:12" x14ac:dyDescent="0.3">
      <c r="A167" s="7"/>
      <c r="B167" s="63"/>
      <c r="C167" s="7"/>
      <c r="D167" s="7"/>
      <c r="E167" s="7"/>
      <c r="F167" s="14">
        <f t="shared" si="22"/>
        <v>0</v>
      </c>
      <c r="G167" s="14"/>
      <c r="H167" s="14">
        <f t="shared" si="23"/>
        <v>0</v>
      </c>
      <c r="I167" s="14">
        <f t="shared" si="24"/>
        <v>0</v>
      </c>
      <c r="J167" s="14">
        <f t="shared" si="25"/>
        <v>0</v>
      </c>
      <c r="K167" s="14">
        <f t="shared" si="26"/>
        <v>0</v>
      </c>
      <c r="L167" s="14">
        <f t="shared" si="27"/>
        <v>0</v>
      </c>
    </row>
    <row r="168" spans="1:12" x14ac:dyDescent="0.3">
      <c r="A168" s="7"/>
      <c r="B168" s="63"/>
      <c r="C168" s="7"/>
      <c r="D168" s="7"/>
      <c r="E168" s="7"/>
      <c r="F168" s="14">
        <f t="shared" si="22"/>
        <v>0</v>
      </c>
      <c r="G168" s="14"/>
      <c r="H168" s="14">
        <f t="shared" si="23"/>
        <v>0</v>
      </c>
      <c r="I168" s="14">
        <f t="shared" si="24"/>
        <v>0</v>
      </c>
      <c r="J168" s="14">
        <f t="shared" si="25"/>
        <v>0</v>
      </c>
      <c r="K168" s="14">
        <f t="shared" si="26"/>
        <v>0</v>
      </c>
      <c r="L168" s="14">
        <f t="shared" si="27"/>
        <v>0</v>
      </c>
    </row>
    <row r="169" spans="1:12" x14ac:dyDescent="0.3">
      <c r="A169" s="7"/>
      <c r="B169" s="63"/>
      <c r="C169" s="7"/>
      <c r="D169" s="7"/>
      <c r="E169" s="7"/>
      <c r="F169" s="14">
        <f t="shared" si="22"/>
        <v>0</v>
      </c>
      <c r="G169" s="14"/>
      <c r="H169" s="14">
        <f t="shared" si="23"/>
        <v>0</v>
      </c>
      <c r="I169" s="14">
        <f t="shared" si="24"/>
        <v>0</v>
      </c>
      <c r="J169" s="14">
        <f t="shared" si="25"/>
        <v>0</v>
      </c>
      <c r="K169" s="14">
        <f t="shared" si="26"/>
        <v>0</v>
      </c>
      <c r="L169" s="14">
        <f t="shared" si="27"/>
        <v>0</v>
      </c>
    </row>
    <row r="170" spans="1:12" x14ac:dyDescent="0.3">
      <c r="A170" s="7"/>
      <c r="B170" s="63"/>
      <c r="C170" s="7"/>
      <c r="D170" s="7"/>
      <c r="E170" s="7"/>
      <c r="F170" s="14">
        <f t="shared" si="22"/>
        <v>0</v>
      </c>
      <c r="G170" s="14"/>
      <c r="H170" s="14">
        <f t="shared" si="23"/>
        <v>0</v>
      </c>
      <c r="I170" s="14">
        <f t="shared" si="24"/>
        <v>0</v>
      </c>
      <c r="J170" s="14">
        <f t="shared" si="25"/>
        <v>0</v>
      </c>
      <c r="K170" s="14">
        <f t="shared" si="26"/>
        <v>0</v>
      </c>
      <c r="L170" s="14">
        <f t="shared" si="27"/>
        <v>0</v>
      </c>
    </row>
    <row r="171" spans="1:12" x14ac:dyDescent="0.3">
      <c r="A171" s="7"/>
      <c r="B171" s="63"/>
      <c r="C171" s="7"/>
      <c r="D171" s="7"/>
      <c r="E171" s="7"/>
      <c r="F171" s="14">
        <f t="shared" si="22"/>
        <v>0</v>
      </c>
      <c r="G171" s="14"/>
      <c r="H171" s="14">
        <f t="shared" si="23"/>
        <v>0</v>
      </c>
      <c r="I171" s="14">
        <f t="shared" si="24"/>
        <v>0</v>
      </c>
      <c r="J171" s="14">
        <f t="shared" si="25"/>
        <v>0</v>
      </c>
      <c r="K171" s="14">
        <f t="shared" si="26"/>
        <v>0</v>
      </c>
      <c r="L171" s="14">
        <f t="shared" si="27"/>
        <v>0</v>
      </c>
    </row>
    <row r="172" spans="1:12" x14ac:dyDescent="0.3">
      <c r="A172" s="7"/>
      <c r="B172" s="63"/>
      <c r="C172" s="7"/>
      <c r="D172" s="7"/>
      <c r="E172" s="7"/>
      <c r="F172" s="14">
        <f t="shared" si="22"/>
        <v>0</v>
      </c>
      <c r="G172" s="14"/>
      <c r="H172" s="14">
        <f t="shared" si="23"/>
        <v>0</v>
      </c>
      <c r="I172" s="14">
        <f t="shared" si="24"/>
        <v>0</v>
      </c>
      <c r="J172" s="14">
        <f t="shared" si="25"/>
        <v>0</v>
      </c>
      <c r="K172" s="14">
        <f t="shared" si="26"/>
        <v>0</v>
      </c>
      <c r="L172" s="14">
        <f t="shared" si="27"/>
        <v>0</v>
      </c>
    </row>
    <row r="173" spans="1:12" x14ac:dyDescent="0.3">
      <c r="A173" s="7"/>
      <c r="B173" s="63"/>
      <c r="C173" s="7"/>
      <c r="D173" s="7"/>
      <c r="E173" s="7"/>
      <c r="F173" s="14">
        <f t="shared" si="22"/>
        <v>0</v>
      </c>
      <c r="G173" s="14"/>
      <c r="H173" s="14">
        <f t="shared" si="23"/>
        <v>0</v>
      </c>
      <c r="I173" s="14">
        <f t="shared" si="24"/>
        <v>0</v>
      </c>
      <c r="J173" s="14">
        <f t="shared" si="25"/>
        <v>0</v>
      </c>
      <c r="K173" s="14">
        <f t="shared" si="26"/>
        <v>0</v>
      </c>
      <c r="L173" s="14">
        <f t="shared" si="27"/>
        <v>0</v>
      </c>
    </row>
    <row r="174" spans="1:12" x14ac:dyDescent="0.3">
      <c r="A174" s="7"/>
      <c r="B174" s="63"/>
      <c r="C174" s="7"/>
      <c r="D174" s="7"/>
      <c r="E174" s="7"/>
      <c r="F174" s="14">
        <f t="shared" si="22"/>
        <v>0</v>
      </c>
      <c r="G174" s="14"/>
      <c r="H174" s="14">
        <f t="shared" si="23"/>
        <v>0</v>
      </c>
      <c r="I174" s="14">
        <f t="shared" si="24"/>
        <v>0</v>
      </c>
      <c r="J174" s="14">
        <f t="shared" si="25"/>
        <v>0</v>
      </c>
      <c r="K174" s="14">
        <f t="shared" si="26"/>
        <v>0</v>
      </c>
      <c r="L174" s="14">
        <f t="shared" si="27"/>
        <v>0</v>
      </c>
    </row>
    <row r="175" spans="1:12" x14ac:dyDescent="0.3">
      <c r="A175" s="7"/>
      <c r="B175" s="63"/>
      <c r="C175" s="7"/>
      <c r="D175" s="7"/>
      <c r="E175" s="7"/>
      <c r="F175" s="14">
        <f t="shared" si="22"/>
        <v>0</v>
      </c>
      <c r="G175" s="14"/>
      <c r="H175" s="14">
        <f t="shared" si="23"/>
        <v>0</v>
      </c>
      <c r="I175" s="14">
        <f t="shared" si="24"/>
        <v>0</v>
      </c>
      <c r="J175" s="14">
        <f t="shared" si="25"/>
        <v>0</v>
      </c>
      <c r="K175" s="14">
        <f t="shared" si="26"/>
        <v>0</v>
      </c>
      <c r="L175" s="14">
        <f t="shared" si="27"/>
        <v>0</v>
      </c>
    </row>
    <row r="176" spans="1:12" x14ac:dyDescent="0.3">
      <c r="A176" s="7"/>
      <c r="B176" s="63"/>
      <c r="C176" s="7"/>
      <c r="D176" s="7"/>
      <c r="E176" s="7"/>
      <c r="F176" s="14">
        <f t="shared" si="22"/>
        <v>0</v>
      </c>
      <c r="G176" s="14"/>
      <c r="H176" s="14">
        <f t="shared" si="23"/>
        <v>0</v>
      </c>
      <c r="I176" s="14">
        <f t="shared" si="24"/>
        <v>0</v>
      </c>
      <c r="J176" s="14">
        <f t="shared" si="25"/>
        <v>0</v>
      </c>
      <c r="K176" s="14">
        <f t="shared" si="26"/>
        <v>0</v>
      </c>
      <c r="L176" s="14">
        <f t="shared" si="27"/>
        <v>0</v>
      </c>
    </row>
    <row r="177" spans="1:12" x14ac:dyDescent="0.3">
      <c r="A177" s="7"/>
      <c r="B177" s="63"/>
      <c r="C177" s="7"/>
      <c r="D177" s="7"/>
      <c r="E177" s="7"/>
      <c r="F177" s="14">
        <f t="shared" si="22"/>
        <v>0</v>
      </c>
      <c r="G177" s="14"/>
      <c r="H177" s="14">
        <f t="shared" si="23"/>
        <v>0</v>
      </c>
      <c r="I177" s="14">
        <f t="shared" si="24"/>
        <v>0</v>
      </c>
      <c r="J177" s="14">
        <f t="shared" si="25"/>
        <v>0</v>
      </c>
      <c r="K177" s="14">
        <f t="shared" si="26"/>
        <v>0</v>
      </c>
      <c r="L177" s="14">
        <f t="shared" si="27"/>
        <v>0</v>
      </c>
    </row>
    <row r="178" spans="1:12" x14ac:dyDescent="0.3">
      <c r="A178" s="7"/>
      <c r="B178" s="63"/>
      <c r="C178" s="7"/>
      <c r="D178" s="7"/>
      <c r="E178" s="7"/>
      <c r="F178" s="14">
        <f t="shared" si="22"/>
        <v>0</v>
      </c>
      <c r="G178" s="14"/>
      <c r="H178" s="14">
        <f t="shared" si="23"/>
        <v>0</v>
      </c>
      <c r="I178" s="14">
        <f t="shared" si="24"/>
        <v>0</v>
      </c>
      <c r="J178" s="14">
        <f t="shared" si="25"/>
        <v>0</v>
      </c>
      <c r="K178" s="14">
        <f t="shared" si="26"/>
        <v>0</v>
      </c>
      <c r="L178" s="14">
        <f t="shared" si="27"/>
        <v>0</v>
      </c>
    </row>
    <row r="179" spans="1:12" x14ac:dyDescent="0.3">
      <c r="A179" s="7"/>
      <c r="B179" s="63"/>
      <c r="C179" s="7"/>
      <c r="D179" s="7"/>
      <c r="E179" s="7"/>
      <c r="F179" s="14">
        <f t="shared" si="22"/>
        <v>0</v>
      </c>
      <c r="G179" s="14"/>
      <c r="H179" s="14">
        <f t="shared" si="23"/>
        <v>0</v>
      </c>
      <c r="I179" s="14">
        <f t="shared" si="24"/>
        <v>0</v>
      </c>
      <c r="J179" s="14">
        <f t="shared" si="25"/>
        <v>0</v>
      </c>
      <c r="K179" s="14">
        <f t="shared" si="26"/>
        <v>0</v>
      </c>
      <c r="L179" s="14">
        <f t="shared" si="27"/>
        <v>0</v>
      </c>
    </row>
    <row r="180" spans="1:12" x14ac:dyDescent="0.3">
      <c r="A180" s="7"/>
      <c r="B180" s="63"/>
      <c r="C180" s="7"/>
      <c r="D180" s="7"/>
      <c r="E180" s="7"/>
      <c r="F180" s="14">
        <f t="shared" si="22"/>
        <v>0</v>
      </c>
      <c r="G180" s="14"/>
      <c r="H180" s="14">
        <f t="shared" si="23"/>
        <v>0</v>
      </c>
      <c r="I180" s="14">
        <f t="shared" si="24"/>
        <v>0</v>
      </c>
      <c r="J180" s="14">
        <f t="shared" si="25"/>
        <v>0</v>
      </c>
      <c r="K180" s="14">
        <f t="shared" si="26"/>
        <v>0</v>
      </c>
      <c r="L180" s="14">
        <f t="shared" si="27"/>
        <v>0</v>
      </c>
    </row>
    <row r="181" spans="1:12" x14ac:dyDescent="0.3">
      <c r="A181" s="7"/>
      <c r="B181" s="63"/>
      <c r="C181" s="7"/>
      <c r="D181" s="7"/>
      <c r="E181" s="7"/>
      <c r="F181" s="14">
        <f t="shared" ref="F181:F241" si="28">SUM(G181:J181)</f>
        <v>0</v>
      </c>
      <c r="G181" s="14"/>
      <c r="H181" s="14">
        <f t="shared" ref="H181:H241" si="29">G181*18%</f>
        <v>0</v>
      </c>
      <c r="I181" s="14">
        <f t="shared" ref="I181:I241" si="30">G181*9%</f>
        <v>0</v>
      </c>
      <c r="J181" s="14">
        <f t="shared" ref="J181:J241" si="31">G181*9%</f>
        <v>0</v>
      </c>
      <c r="K181" s="14">
        <f t="shared" ref="K181:K241" si="32">G181*2%</f>
        <v>0</v>
      </c>
      <c r="L181" s="14">
        <f t="shared" ref="L181:L241" si="33">F181-K181</f>
        <v>0</v>
      </c>
    </row>
    <row r="182" spans="1:12" x14ac:dyDescent="0.3">
      <c r="A182" s="7"/>
      <c r="B182" s="63"/>
      <c r="C182" s="7"/>
      <c r="D182" s="7"/>
      <c r="E182" s="7"/>
      <c r="F182" s="14">
        <f t="shared" si="28"/>
        <v>0</v>
      </c>
      <c r="G182" s="14"/>
      <c r="H182" s="14">
        <f t="shared" si="29"/>
        <v>0</v>
      </c>
      <c r="I182" s="14">
        <f t="shared" si="30"/>
        <v>0</v>
      </c>
      <c r="J182" s="14">
        <f t="shared" si="31"/>
        <v>0</v>
      </c>
      <c r="K182" s="14">
        <f t="shared" si="32"/>
        <v>0</v>
      </c>
      <c r="L182" s="14">
        <f t="shared" si="33"/>
        <v>0</v>
      </c>
    </row>
    <row r="183" spans="1:12" x14ac:dyDescent="0.3">
      <c r="A183" s="7"/>
      <c r="B183" s="63"/>
      <c r="C183" s="7"/>
      <c r="D183" s="7"/>
      <c r="E183" s="7"/>
      <c r="F183" s="14">
        <f t="shared" si="28"/>
        <v>0</v>
      </c>
      <c r="G183" s="14"/>
      <c r="H183" s="14">
        <f t="shared" si="29"/>
        <v>0</v>
      </c>
      <c r="I183" s="14">
        <f t="shared" si="30"/>
        <v>0</v>
      </c>
      <c r="J183" s="14">
        <f t="shared" si="31"/>
        <v>0</v>
      </c>
      <c r="K183" s="14">
        <f t="shared" si="32"/>
        <v>0</v>
      </c>
      <c r="L183" s="14">
        <f t="shared" si="33"/>
        <v>0</v>
      </c>
    </row>
    <row r="184" spans="1:12" x14ac:dyDescent="0.3">
      <c r="A184" s="7"/>
      <c r="B184" s="63"/>
      <c r="C184" s="7"/>
      <c r="D184" s="7"/>
      <c r="E184" s="7"/>
      <c r="F184" s="14">
        <f t="shared" si="28"/>
        <v>0</v>
      </c>
      <c r="G184" s="14"/>
      <c r="H184" s="14">
        <f t="shared" si="29"/>
        <v>0</v>
      </c>
      <c r="I184" s="14">
        <f t="shared" si="30"/>
        <v>0</v>
      </c>
      <c r="J184" s="14">
        <f t="shared" si="31"/>
        <v>0</v>
      </c>
      <c r="K184" s="14">
        <f t="shared" si="32"/>
        <v>0</v>
      </c>
      <c r="L184" s="14">
        <f t="shared" si="33"/>
        <v>0</v>
      </c>
    </row>
    <row r="185" spans="1:12" x14ac:dyDescent="0.3">
      <c r="A185" s="7"/>
      <c r="B185" s="63"/>
      <c r="C185" s="7"/>
      <c r="D185" s="7"/>
      <c r="E185" s="7"/>
      <c r="F185" s="14">
        <f t="shared" si="28"/>
        <v>0</v>
      </c>
      <c r="G185" s="14"/>
      <c r="H185" s="14">
        <f t="shared" si="29"/>
        <v>0</v>
      </c>
      <c r="I185" s="14">
        <f t="shared" si="30"/>
        <v>0</v>
      </c>
      <c r="J185" s="14">
        <f t="shared" si="31"/>
        <v>0</v>
      </c>
      <c r="K185" s="14">
        <f t="shared" si="32"/>
        <v>0</v>
      </c>
      <c r="L185" s="14">
        <f t="shared" si="33"/>
        <v>0</v>
      </c>
    </row>
    <row r="186" spans="1:12" x14ac:dyDescent="0.3">
      <c r="A186" s="7"/>
      <c r="B186" s="63"/>
      <c r="C186" s="7"/>
      <c r="D186" s="7"/>
      <c r="E186" s="7"/>
      <c r="F186" s="14">
        <f t="shared" si="28"/>
        <v>0</v>
      </c>
      <c r="G186" s="14"/>
      <c r="H186" s="14">
        <f t="shared" si="29"/>
        <v>0</v>
      </c>
      <c r="I186" s="14">
        <f t="shared" si="30"/>
        <v>0</v>
      </c>
      <c r="J186" s="14">
        <f t="shared" si="31"/>
        <v>0</v>
      </c>
      <c r="K186" s="14">
        <f t="shared" si="32"/>
        <v>0</v>
      </c>
      <c r="L186" s="14">
        <f t="shared" si="33"/>
        <v>0</v>
      </c>
    </row>
    <row r="187" spans="1:12" x14ac:dyDescent="0.3">
      <c r="A187" s="7"/>
      <c r="B187" s="63"/>
      <c r="C187" s="7"/>
      <c r="D187" s="7"/>
      <c r="E187" s="7"/>
      <c r="F187" s="14">
        <f t="shared" si="28"/>
        <v>0</v>
      </c>
      <c r="G187" s="14"/>
      <c r="H187" s="14">
        <f t="shared" si="29"/>
        <v>0</v>
      </c>
      <c r="I187" s="14">
        <f t="shared" si="30"/>
        <v>0</v>
      </c>
      <c r="J187" s="14">
        <f t="shared" si="31"/>
        <v>0</v>
      </c>
      <c r="K187" s="14">
        <f t="shared" si="32"/>
        <v>0</v>
      </c>
      <c r="L187" s="14">
        <f t="shared" si="33"/>
        <v>0</v>
      </c>
    </row>
    <row r="188" spans="1:12" x14ac:dyDescent="0.3">
      <c r="A188" s="7"/>
      <c r="B188" s="63"/>
      <c r="C188" s="7"/>
      <c r="D188" s="7"/>
      <c r="E188" s="7"/>
      <c r="F188" s="14">
        <f t="shared" si="28"/>
        <v>0</v>
      </c>
      <c r="G188" s="14"/>
      <c r="H188" s="14">
        <f t="shared" si="29"/>
        <v>0</v>
      </c>
      <c r="I188" s="14">
        <f t="shared" si="30"/>
        <v>0</v>
      </c>
      <c r="J188" s="14">
        <f t="shared" si="31"/>
        <v>0</v>
      </c>
      <c r="K188" s="14">
        <f t="shared" si="32"/>
        <v>0</v>
      </c>
      <c r="L188" s="14">
        <f t="shared" si="33"/>
        <v>0</v>
      </c>
    </row>
    <row r="189" spans="1:12" x14ac:dyDescent="0.3">
      <c r="A189" s="7"/>
      <c r="B189" s="63"/>
      <c r="C189" s="7"/>
      <c r="D189" s="7"/>
      <c r="E189" s="7"/>
      <c r="F189" s="14">
        <f t="shared" si="28"/>
        <v>0</v>
      </c>
      <c r="G189" s="14"/>
      <c r="H189" s="14">
        <f t="shared" si="29"/>
        <v>0</v>
      </c>
      <c r="I189" s="14">
        <f t="shared" si="30"/>
        <v>0</v>
      </c>
      <c r="J189" s="14">
        <f t="shared" si="31"/>
        <v>0</v>
      </c>
      <c r="K189" s="14">
        <f t="shared" si="32"/>
        <v>0</v>
      </c>
      <c r="L189" s="14">
        <f t="shared" si="33"/>
        <v>0</v>
      </c>
    </row>
    <row r="190" spans="1:12" x14ac:dyDescent="0.3">
      <c r="A190" s="7"/>
      <c r="B190" s="63"/>
      <c r="C190" s="7"/>
      <c r="D190" s="7"/>
      <c r="E190" s="7"/>
      <c r="F190" s="14">
        <f t="shared" si="28"/>
        <v>0</v>
      </c>
      <c r="G190" s="14"/>
      <c r="H190" s="14">
        <f t="shared" si="29"/>
        <v>0</v>
      </c>
      <c r="I190" s="14">
        <f t="shared" si="30"/>
        <v>0</v>
      </c>
      <c r="J190" s="14">
        <f t="shared" si="31"/>
        <v>0</v>
      </c>
      <c r="K190" s="14">
        <f t="shared" si="32"/>
        <v>0</v>
      </c>
      <c r="L190" s="14">
        <f t="shared" si="33"/>
        <v>0</v>
      </c>
    </row>
    <row r="191" spans="1:12" x14ac:dyDescent="0.3">
      <c r="A191" s="7"/>
      <c r="B191" s="63"/>
      <c r="C191" s="7"/>
      <c r="D191" s="7"/>
      <c r="E191" s="7"/>
      <c r="F191" s="14">
        <f t="shared" si="28"/>
        <v>0</v>
      </c>
      <c r="G191" s="14"/>
      <c r="H191" s="14">
        <f t="shared" si="29"/>
        <v>0</v>
      </c>
      <c r="I191" s="14">
        <f t="shared" si="30"/>
        <v>0</v>
      </c>
      <c r="J191" s="14">
        <f t="shared" si="31"/>
        <v>0</v>
      </c>
      <c r="K191" s="14">
        <f t="shared" si="32"/>
        <v>0</v>
      </c>
      <c r="L191" s="14">
        <f t="shared" si="33"/>
        <v>0</v>
      </c>
    </row>
    <row r="192" spans="1:12" x14ac:dyDescent="0.3">
      <c r="A192" s="7"/>
      <c r="B192" s="63"/>
      <c r="C192" s="7"/>
      <c r="D192" s="7"/>
      <c r="E192" s="7"/>
      <c r="F192" s="14">
        <f t="shared" si="28"/>
        <v>0</v>
      </c>
      <c r="G192" s="14"/>
      <c r="H192" s="14">
        <f t="shared" si="29"/>
        <v>0</v>
      </c>
      <c r="I192" s="14">
        <f t="shared" si="30"/>
        <v>0</v>
      </c>
      <c r="J192" s="14">
        <f t="shared" si="31"/>
        <v>0</v>
      </c>
      <c r="K192" s="14">
        <f t="shared" si="32"/>
        <v>0</v>
      </c>
      <c r="L192" s="14">
        <f t="shared" si="33"/>
        <v>0</v>
      </c>
    </row>
    <row r="193" spans="1:12" x14ac:dyDescent="0.3">
      <c r="A193" s="7"/>
      <c r="B193" s="63"/>
      <c r="C193" s="7"/>
      <c r="D193" s="7"/>
      <c r="E193" s="7"/>
      <c r="F193" s="14">
        <f t="shared" si="28"/>
        <v>0</v>
      </c>
      <c r="G193" s="14"/>
      <c r="H193" s="14">
        <f t="shared" si="29"/>
        <v>0</v>
      </c>
      <c r="I193" s="14">
        <f t="shared" si="30"/>
        <v>0</v>
      </c>
      <c r="J193" s="14">
        <f t="shared" si="31"/>
        <v>0</v>
      </c>
      <c r="K193" s="14">
        <f t="shared" si="32"/>
        <v>0</v>
      </c>
      <c r="L193" s="14">
        <f t="shared" si="33"/>
        <v>0</v>
      </c>
    </row>
    <row r="194" spans="1:12" x14ac:dyDescent="0.3">
      <c r="A194" s="7"/>
      <c r="B194" s="63"/>
      <c r="C194" s="7"/>
      <c r="D194" s="7"/>
      <c r="E194" s="7"/>
      <c r="F194" s="14">
        <f t="shared" si="28"/>
        <v>0</v>
      </c>
      <c r="G194" s="14"/>
      <c r="H194" s="14">
        <f t="shared" si="29"/>
        <v>0</v>
      </c>
      <c r="I194" s="14">
        <f t="shared" si="30"/>
        <v>0</v>
      </c>
      <c r="J194" s="14">
        <f t="shared" si="31"/>
        <v>0</v>
      </c>
      <c r="K194" s="14">
        <f t="shared" si="32"/>
        <v>0</v>
      </c>
      <c r="L194" s="14">
        <f t="shared" si="33"/>
        <v>0</v>
      </c>
    </row>
    <row r="195" spans="1:12" x14ac:dyDescent="0.3">
      <c r="A195" s="7"/>
      <c r="B195" s="63"/>
      <c r="C195" s="7"/>
      <c r="D195" s="7"/>
      <c r="E195" s="7"/>
      <c r="F195" s="14">
        <f t="shared" si="28"/>
        <v>0</v>
      </c>
      <c r="G195" s="14"/>
      <c r="H195" s="14">
        <f t="shared" si="29"/>
        <v>0</v>
      </c>
      <c r="I195" s="14">
        <f t="shared" si="30"/>
        <v>0</v>
      </c>
      <c r="J195" s="14">
        <f t="shared" si="31"/>
        <v>0</v>
      </c>
      <c r="K195" s="14">
        <f t="shared" si="32"/>
        <v>0</v>
      </c>
      <c r="L195" s="14">
        <f t="shared" si="33"/>
        <v>0</v>
      </c>
    </row>
    <row r="196" spans="1:12" x14ac:dyDescent="0.3">
      <c r="A196" s="7"/>
      <c r="B196" s="63"/>
      <c r="C196" s="7"/>
      <c r="D196" s="7"/>
      <c r="E196" s="7"/>
      <c r="F196" s="14">
        <f t="shared" si="28"/>
        <v>0</v>
      </c>
      <c r="G196" s="14"/>
      <c r="H196" s="14">
        <f t="shared" si="29"/>
        <v>0</v>
      </c>
      <c r="I196" s="14">
        <f t="shared" si="30"/>
        <v>0</v>
      </c>
      <c r="J196" s="14">
        <f t="shared" si="31"/>
        <v>0</v>
      </c>
      <c r="K196" s="14">
        <f t="shared" si="32"/>
        <v>0</v>
      </c>
      <c r="L196" s="14">
        <f t="shared" si="33"/>
        <v>0</v>
      </c>
    </row>
    <row r="197" spans="1:12" x14ac:dyDescent="0.3">
      <c r="A197" s="7"/>
      <c r="B197" s="63"/>
      <c r="C197" s="7"/>
      <c r="D197" s="7"/>
      <c r="E197" s="7"/>
      <c r="F197" s="14">
        <f t="shared" si="28"/>
        <v>0</v>
      </c>
      <c r="G197" s="14"/>
      <c r="H197" s="14">
        <f t="shared" si="29"/>
        <v>0</v>
      </c>
      <c r="I197" s="14">
        <f t="shared" si="30"/>
        <v>0</v>
      </c>
      <c r="J197" s="14">
        <f t="shared" si="31"/>
        <v>0</v>
      </c>
      <c r="K197" s="14">
        <f t="shared" si="32"/>
        <v>0</v>
      </c>
      <c r="L197" s="14">
        <f t="shared" si="33"/>
        <v>0</v>
      </c>
    </row>
    <row r="198" spans="1:12" x14ac:dyDescent="0.3">
      <c r="A198" s="7"/>
      <c r="B198" s="63"/>
      <c r="C198" s="7"/>
      <c r="D198" s="7"/>
      <c r="E198" s="7"/>
      <c r="F198" s="14">
        <f t="shared" si="28"/>
        <v>0</v>
      </c>
      <c r="G198" s="14"/>
      <c r="H198" s="14">
        <f t="shared" si="29"/>
        <v>0</v>
      </c>
      <c r="I198" s="14">
        <f t="shared" si="30"/>
        <v>0</v>
      </c>
      <c r="J198" s="14">
        <f t="shared" si="31"/>
        <v>0</v>
      </c>
      <c r="K198" s="14">
        <f t="shared" si="32"/>
        <v>0</v>
      </c>
      <c r="L198" s="14">
        <f t="shared" si="33"/>
        <v>0</v>
      </c>
    </row>
    <row r="199" spans="1:12" x14ac:dyDescent="0.3">
      <c r="A199" s="7"/>
      <c r="B199" s="63"/>
      <c r="C199" s="7"/>
      <c r="D199" s="7"/>
      <c r="E199" s="7"/>
      <c r="F199" s="14">
        <f t="shared" si="28"/>
        <v>0</v>
      </c>
      <c r="G199" s="14"/>
      <c r="H199" s="14">
        <f t="shared" si="29"/>
        <v>0</v>
      </c>
      <c r="I199" s="14">
        <f t="shared" si="30"/>
        <v>0</v>
      </c>
      <c r="J199" s="14">
        <f t="shared" si="31"/>
        <v>0</v>
      </c>
      <c r="K199" s="14">
        <f t="shared" si="32"/>
        <v>0</v>
      </c>
      <c r="L199" s="14">
        <f t="shared" si="33"/>
        <v>0</v>
      </c>
    </row>
    <row r="200" spans="1:12" x14ac:dyDescent="0.3">
      <c r="A200" s="7"/>
      <c r="B200" s="63"/>
      <c r="C200" s="7"/>
      <c r="D200" s="7"/>
      <c r="E200" s="7"/>
      <c r="F200" s="14">
        <f t="shared" si="28"/>
        <v>0</v>
      </c>
      <c r="G200" s="14"/>
      <c r="H200" s="14">
        <f t="shared" si="29"/>
        <v>0</v>
      </c>
      <c r="I200" s="14">
        <f t="shared" si="30"/>
        <v>0</v>
      </c>
      <c r="J200" s="14">
        <f t="shared" si="31"/>
        <v>0</v>
      </c>
      <c r="K200" s="14">
        <f t="shared" si="32"/>
        <v>0</v>
      </c>
      <c r="L200" s="14">
        <f t="shared" si="33"/>
        <v>0</v>
      </c>
    </row>
    <row r="201" spans="1:12" x14ac:dyDescent="0.3">
      <c r="A201" s="7"/>
      <c r="B201" s="63"/>
      <c r="C201" s="7"/>
      <c r="D201" s="7"/>
      <c r="E201" s="7"/>
      <c r="F201" s="14">
        <f t="shared" si="28"/>
        <v>0</v>
      </c>
      <c r="G201" s="14"/>
      <c r="H201" s="14">
        <f t="shared" si="29"/>
        <v>0</v>
      </c>
      <c r="I201" s="14">
        <f t="shared" si="30"/>
        <v>0</v>
      </c>
      <c r="J201" s="14">
        <f t="shared" si="31"/>
        <v>0</v>
      </c>
      <c r="K201" s="14">
        <f t="shared" si="32"/>
        <v>0</v>
      </c>
      <c r="L201" s="14">
        <f t="shared" si="33"/>
        <v>0</v>
      </c>
    </row>
    <row r="202" spans="1:12" x14ac:dyDescent="0.3">
      <c r="A202" s="7"/>
      <c r="B202" s="63"/>
      <c r="C202" s="7"/>
      <c r="D202" s="7"/>
      <c r="E202" s="7"/>
      <c r="F202" s="14">
        <f t="shared" si="28"/>
        <v>0</v>
      </c>
      <c r="G202" s="14"/>
      <c r="H202" s="14">
        <f t="shared" si="29"/>
        <v>0</v>
      </c>
      <c r="I202" s="14">
        <f t="shared" si="30"/>
        <v>0</v>
      </c>
      <c r="J202" s="14">
        <f t="shared" si="31"/>
        <v>0</v>
      </c>
      <c r="K202" s="14">
        <f t="shared" si="32"/>
        <v>0</v>
      </c>
      <c r="L202" s="14">
        <f t="shared" si="33"/>
        <v>0</v>
      </c>
    </row>
    <row r="203" spans="1:12" x14ac:dyDescent="0.3">
      <c r="A203" s="7"/>
      <c r="B203" s="63"/>
      <c r="C203" s="7"/>
      <c r="D203" s="7"/>
      <c r="E203" s="7"/>
      <c r="F203" s="14">
        <f t="shared" si="28"/>
        <v>0</v>
      </c>
      <c r="G203" s="14"/>
      <c r="H203" s="14">
        <f t="shared" si="29"/>
        <v>0</v>
      </c>
      <c r="I203" s="14">
        <f t="shared" si="30"/>
        <v>0</v>
      </c>
      <c r="J203" s="14">
        <f t="shared" si="31"/>
        <v>0</v>
      </c>
      <c r="K203" s="14">
        <f t="shared" si="32"/>
        <v>0</v>
      </c>
      <c r="L203" s="14">
        <f t="shared" si="33"/>
        <v>0</v>
      </c>
    </row>
    <row r="204" spans="1:12" x14ac:dyDescent="0.3">
      <c r="A204" s="7"/>
      <c r="B204" s="63"/>
      <c r="C204" s="7"/>
      <c r="D204" s="7"/>
      <c r="E204" s="7"/>
      <c r="F204" s="14">
        <f t="shared" si="28"/>
        <v>0</v>
      </c>
      <c r="G204" s="14"/>
      <c r="H204" s="14">
        <f t="shared" si="29"/>
        <v>0</v>
      </c>
      <c r="I204" s="14">
        <f t="shared" si="30"/>
        <v>0</v>
      </c>
      <c r="J204" s="14">
        <f t="shared" si="31"/>
        <v>0</v>
      </c>
      <c r="K204" s="14">
        <f t="shared" si="32"/>
        <v>0</v>
      </c>
      <c r="L204" s="14">
        <f t="shared" si="33"/>
        <v>0</v>
      </c>
    </row>
    <row r="205" spans="1:12" x14ac:dyDescent="0.3">
      <c r="A205" s="7"/>
      <c r="B205" s="63"/>
      <c r="C205" s="7"/>
      <c r="D205" s="7"/>
      <c r="E205" s="7"/>
      <c r="F205" s="14">
        <f t="shared" si="28"/>
        <v>0</v>
      </c>
      <c r="G205" s="14"/>
      <c r="H205" s="14">
        <f t="shared" si="29"/>
        <v>0</v>
      </c>
      <c r="I205" s="14">
        <f t="shared" si="30"/>
        <v>0</v>
      </c>
      <c r="J205" s="14">
        <f t="shared" si="31"/>
        <v>0</v>
      </c>
      <c r="K205" s="14">
        <f t="shared" si="32"/>
        <v>0</v>
      </c>
      <c r="L205" s="14">
        <f t="shared" si="33"/>
        <v>0</v>
      </c>
    </row>
    <row r="206" spans="1:12" x14ac:dyDescent="0.3">
      <c r="A206" s="7"/>
      <c r="B206" s="63"/>
      <c r="C206" s="7"/>
      <c r="D206" s="7"/>
      <c r="E206" s="7"/>
      <c r="F206" s="14">
        <f t="shared" si="28"/>
        <v>0</v>
      </c>
      <c r="G206" s="14"/>
      <c r="H206" s="14">
        <f t="shared" si="29"/>
        <v>0</v>
      </c>
      <c r="I206" s="14">
        <f t="shared" si="30"/>
        <v>0</v>
      </c>
      <c r="J206" s="14">
        <f t="shared" si="31"/>
        <v>0</v>
      </c>
      <c r="K206" s="14">
        <f t="shared" si="32"/>
        <v>0</v>
      </c>
      <c r="L206" s="14">
        <f t="shared" si="33"/>
        <v>0</v>
      </c>
    </row>
    <row r="207" spans="1:12" x14ac:dyDescent="0.3">
      <c r="A207" s="7"/>
      <c r="B207" s="63"/>
      <c r="C207" s="7"/>
      <c r="D207" s="7"/>
      <c r="E207" s="7"/>
      <c r="F207" s="14">
        <f t="shared" si="28"/>
        <v>0</v>
      </c>
      <c r="G207" s="14"/>
      <c r="H207" s="14">
        <f t="shared" si="29"/>
        <v>0</v>
      </c>
      <c r="I207" s="14">
        <f t="shared" si="30"/>
        <v>0</v>
      </c>
      <c r="J207" s="14">
        <f t="shared" si="31"/>
        <v>0</v>
      </c>
      <c r="K207" s="14">
        <f t="shared" si="32"/>
        <v>0</v>
      </c>
      <c r="L207" s="14">
        <f t="shared" si="33"/>
        <v>0</v>
      </c>
    </row>
    <row r="208" spans="1:12" x14ac:dyDescent="0.3">
      <c r="A208" s="7"/>
      <c r="B208" s="63"/>
      <c r="C208" s="7"/>
      <c r="D208" s="7"/>
      <c r="E208" s="7"/>
      <c r="F208" s="14">
        <f t="shared" si="28"/>
        <v>0</v>
      </c>
      <c r="G208" s="14"/>
      <c r="H208" s="14">
        <f t="shared" si="29"/>
        <v>0</v>
      </c>
      <c r="I208" s="14">
        <f t="shared" si="30"/>
        <v>0</v>
      </c>
      <c r="J208" s="14">
        <f t="shared" si="31"/>
        <v>0</v>
      </c>
      <c r="K208" s="14">
        <f t="shared" si="32"/>
        <v>0</v>
      </c>
      <c r="L208" s="14">
        <f t="shared" si="33"/>
        <v>0</v>
      </c>
    </row>
    <row r="209" spans="1:12" x14ac:dyDescent="0.3">
      <c r="A209" s="7"/>
      <c r="B209" s="63"/>
      <c r="C209" s="7"/>
      <c r="D209" s="7"/>
      <c r="E209" s="7"/>
      <c r="F209" s="14">
        <f t="shared" si="28"/>
        <v>0</v>
      </c>
      <c r="G209" s="14"/>
      <c r="H209" s="14">
        <f t="shared" si="29"/>
        <v>0</v>
      </c>
      <c r="I209" s="14">
        <f t="shared" si="30"/>
        <v>0</v>
      </c>
      <c r="J209" s="14">
        <f t="shared" si="31"/>
        <v>0</v>
      </c>
      <c r="K209" s="14">
        <f t="shared" si="32"/>
        <v>0</v>
      </c>
      <c r="L209" s="14">
        <f t="shared" si="33"/>
        <v>0</v>
      </c>
    </row>
    <row r="210" spans="1:12" x14ac:dyDescent="0.3">
      <c r="A210" s="7"/>
      <c r="B210" s="63"/>
      <c r="C210" s="7"/>
      <c r="D210" s="7"/>
      <c r="E210" s="7"/>
      <c r="F210" s="14">
        <f t="shared" si="28"/>
        <v>0</v>
      </c>
      <c r="G210" s="14"/>
      <c r="H210" s="14">
        <f t="shared" si="29"/>
        <v>0</v>
      </c>
      <c r="I210" s="14">
        <f t="shared" si="30"/>
        <v>0</v>
      </c>
      <c r="J210" s="14">
        <f t="shared" si="31"/>
        <v>0</v>
      </c>
      <c r="K210" s="14">
        <f t="shared" si="32"/>
        <v>0</v>
      </c>
      <c r="L210" s="14">
        <f t="shared" si="33"/>
        <v>0</v>
      </c>
    </row>
    <row r="211" spans="1:12" x14ac:dyDescent="0.3">
      <c r="A211" s="7"/>
      <c r="B211" s="63"/>
      <c r="C211" s="7"/>
      <c r="D211" s="7"/>
      <c r="E211" s="7"/>
      <c r="F211" s="14">
        <f t="shared" si="28"/>
        <v>0</v>
      </c>
      <c r="G211" s="14"/>
      <c r="H211" s="14">
        <f t="shared" si="29"/>
        <v>0</v>
      </c>
      <c r="I211" s="14">
        <f t="shared" si="30"/>
        <v>0</v>
      </c>
      <c r="J211" s="14">
        <f t="shared" si="31"/>
        <v>0</v>
      </c>
      <c r="K211" s="14">
        <f t="shared" si="32"/>
        <v>0</v>
      </c>
      <c r="L211" s="14">
        <f t="shared" si="33"/>
        <v>0</v>
      </c>
    </row>
    <row r="212" spans="1:12" x14ac:dyDescent="0.3">
      <c r="A212" s="7"/>
      <c r="B212" s="63"/>
      <c r="C212" s="7"/>
      <c r="D212" s="7"/>
      <c r="E212" s="7"/>
      <c r="F212" s="14">
        <f t="shared" si="28"/>
        <v>0</v>
      </c>
      <c r="G212" s="14"/>
      <c r="H212" s="14">
        <f t="shared" si="29"/>
        <v>0</v>
      </c>
      <c r="I212" s="14">
        <f t="shared" si="30"/>
        <v>0</v>
      </c>
      <c r="J212" s="14">
        <f t="shared" si="31"/>
        <v>0</v>
      </c>
      <c r="K212" s="14">
        <f t="shared" si="32"/>
        <v>0</v>
      </c>
      <c r="L212" s="14">
        <f t="shared" si="33"/>
        <v>0</v>
      </c>
    </row>
    <row r="213" spans="1:12" x14ac:dyDescent="0.3">
      <c r="A213" s="7"/>
      <c r="B213" s="63"/>
      <c r="C213" s="7"/>
      <c r="D213" s="7"/>
      <c r="E213" s="7"/>
      <c r="F213" s="14">
        <f t="shared" si="28"/>
        <v>0</v>
      </c>
      <c r="G213" s="14"/>
      <c r="H213" s="14">
        <f t="shared" si="29"/>
        <v>0</v>
      </c>
      <c r="I213" s="14">
        <f t="shared" si="30"/>
        <v>0</v>
      </c>
      <c r="J213" s="14">
        <f t="shared" si="31"/>
        <v>0</v>
      </c>
      <c r="K213" s="14">
        <f t="shared" si="32"/>
        <v>0</v>
      </c>
      <c r="L213" s="14">
        <f t="shared" si="33"/>
        <v>0</v>
      </c>
    </row>
    <row r="214" spans="1:12" x14ac:dyDescent="0.3">
      <c r="A214" s="7"/>
      <c r="B214" s="63"/>
      <c r="C214" s="7"/>
      <c r="D214" s="7"/>
      <c r="E214" s="7"/>
      <c r="F214" s="14">
        <f t="shared" si="28"/>
        <v>0</v>
      </c>
      <c r="G214" s="14"/>
      <c r="H214" s="14">
        <f t="shared" si="29"/>
        <v>0</v>
      </c>
      <c r="I214" s="14">
        <f t="shared" si="30"/>
        <v>0</v>
      </c>
      <c r="J214" s="14">
        <f t="shared" si="31"/>
        <v>0</v>
      </c>
      <c r="K214" s="14">
        <f t="shared" si="32"/>
        <v>0</v>
      </c>
      <c r="L214" s="14">
        <f t="shared" si="33"/>
        <v>0</v>
      </c>
    </row>
    <row r="215" spans="1:12" x14ac:dyDescent="0.3">
      <c r="A215" s="7"/>
      <c r="B215" s="63"/>
      <c r="C215" s="7"/>
      <c r="D215" s="7"/>
      <c r="E215" s="7"/>
      <c r="F215" s="14">
        <f t="shared" si="28"/>
        <v>0</v>
      </c>
      <c r="G215" s="14"/>
      <c r="H215" s="14">
        <f t="shared" si="29"/>
        <v>0</v>
      </c>
      <c r="I215" s="14">
        <f t="shared" si="30"/>
        <v>0</v>
      </c>
      <c r="J215" s="14">
        <f t="shared" si="31"/>
        <v>0</v>
      </c>
      <c r="K215" s="14">
        <f t="shared" si="32"/>
        <v>0</v>
      </c>
      <c r="L215" s="14">
        <f t="shared" si="33"/>
        <v>0</v>
      </c>
    </row>
    <row r="216" spans="1:12" x14ac:dyDescent="0.3">
      <c r="A216" s="7"/>
      <c r="B216" s="63"/>
      <c r="C216" s="7"/>
      <c r="D216" s="7"/>
      <c r="E216" s="7"/>
      <c r="F216" s="14">
        <f t="shared" si="28"/>
        <v>0</v>
      </c>
      <c r="G216" s="14"/>
      <c r="H216" s="14">
        <f t="shared" si="29"/>
        <v>0</v>
      </c>
      <c r="I216" s="14">
        <f t="shared" si="30"/>
        <v>0</v>
      </c>
      <c r="J216" s="14">
        <f t="shared" si="31"/>
        <v>0</v>
      </c>
      <c r="K216" s="14">
        <f t="shared" si="32"/>
        <v>0</v>
      </c>
      <c r="L216" s="14">
        <f t="shared" si="33"/>
        <v>0</v>
      </c>
    </row>
    <row r="217" spans="1:12" x14ac:dyDescent="0.3">
      <c r="A217" s="7"/>
      <c r="B217" s="63"/>
      <c r="C217" s="7"/>
      <c r="D217" s="7"/>
      <c r="E217" s="7"/>
      <c r="F217" s="14">
        <f t="shared" si="28"/>
        <v>0</v>
      </c>
      <c r="G217" s="14"/>
      <c r="H217" s="14">
        <f t="shared" si="29"/>
        <v>0</v>
      </c>
      <c r="I217" s="14">
        <f t="shared" si="30"/>
        <v>0</v>
      </c>
      <c r="J217" s="14">
        <f t="shared" si="31"/>
        <v>0</v>
      </c>
      <c r="K217" s="14">
        <f t="shared" si="32"/>
        <v>0</v>
      </c>
      <c r="L217" s="14">
        <f t="shared" si="33"/>
        <v>0</v>
      </c>
    </row>
    <row r="218" spans="1:12" x14ac:dyDescent="0.3">
      <c r="A218" s="7"/>
      <c r="B218" s="63"/>
      <c r="C218" s="7"/>
      <c r="D218" s="7"/>
      <c r="E218" s="7"/>
      <c r="F218" s="14">
        <f t="shared" si="28"/>
        <v>0</v>
      </c>
      <c r="G218" s="14"/>
      <c r="H218" s="14">
        <f t="shared" si="29"/>
        <v>0</v>
      </c>
      <c r="I218" s="14">
        <f t="shared" si="30"/>
        <v>0</v>
      </c>
      <c r="J218" s="14">
        <f t="shared" si="31"/>
        <v>0</v>
      </c>
      <c r="K218" s="14">
        <f t="shared" si="32"/>
        <v>0</v>
      </c>
      <c r="L218" s="14">
        <f t="shared" si="33"/>
        <v>0</v>
      </c>
    </row>
    <row r="219" spans="1:12" x14ac:dyDescent="0.3">
      <c r="A219" s="7"/>
      <c r="B219" s="63"/>
      <c r="C219" s="7"/>
      <c r="D219" s="7"/>
      <c r="E219" s="7"/>
      <c r="F219" s="14">
        <f t="shared" si="28"/>
        <v>0</v>
      </c>
      <c r="G219" s="14"/>
      <c r="H219" s="14">
        <f t="shared" si="29"/>
        <v>0</v>
      </c>
      <c r="I219" s="14">
        <f t="shared" si="30"/>
        <v>0</v>
      </c>
      <c r="J219" s="14">
        <f t="shared" si="31"/>
        <v>0</v>
      </c>
      <c r="K219" s="14">
        <f t="shared" si="32"/>
        <v>0</v>
      </c>
      <c r="L219" s="14">
        <f t="shared" si="33"/>
        <v>0</v>
      </c>
    </row>
    <row r="220" spans="1:12" x14ac:dyDescent="0.3">
      <c r="A220" s="7"/>
      <c r="B220" s="63"/>
      <c r="C220" s="7"/>
      <c r="D220" s="7"/>
      <c r="E220" s="7"/>
      <c r="F220" s="14">
        <f t="shared" si="28"/>
        <v>0</v>
      </c>
      <c r="G220" s="14"/>
      <c r="H220" s="14">
        <f t="shared" si="29"/>
        <v>0</v>
      </c>
      <c r="I220" s="14">
        <f t="shared" si="30"/>
        <v>0</v>
      </c>
      <c r="J220" s="14">
        <f t="shared" si="31"/>
        <v>0</v>
      </c>
      <c r="K220" s="14">
        <f t="shared" si="32"/>
        <v>0</v>
      </c>
      <c r="L220" s="14">
        <f t="shared" si="33"/>
        <v>0</v>
      </c>
    </row>
    <row r="221" spans="1:12" x14ac:dyDescent="0.3">
      <c r="A221" s="7"/>
      <c r="B221" s="63"/>
      <c r="C221" s="7"/>
      <c r="D221" s="7"/>
      <c r="E221" s="7"/>
      <c r="F221" s="14">
        <f t="shared" si="28"/>
        <v>0</v>
      </c>
      <c r="G221" s="14"/>
      <c r="H221" s="14">
        <f t="shared" si="29"/>
        <v>0</v>
      </c>
      <c r="I221" s="14">
        <f t="shared" si="30"/>
        <v>0</v>
      </c>
      <c r="J221" s="14">
        <f t="shared" si="31"/>
        <v>0</v>
      </c>
      <c r="K221" s="14">
        <f t="shared" si="32"/>
        <v>0</v>
      </c>
      <c r="L221" s="14">
        <f t="shared" si="33"/>
        <v>0</v>
      </c>
    </row>
    <row r="222" spans="1:12" x14ac:dyDescent="0.3">
      <c r="A222" s="7"/>
      <c r="B222" s="63"/>
      <c r="C222" s="7"/>
      <c r="D222" s="7"/>
      <c r="E222" s="7"/>
      <c r="F222" s="14">
        <f t="shared" si="28"/>
        <v>0</v>
      </c>
      <c r="G222" s="14"/>
      <c r="H222" s="14">
        <f t="shared" si="29"/>
        <v>0</v>
      </c>
      <c r="I222" s="14">
        <f t="shared" si="30"/>
        <v>0</v>
      </c>
      <c r="J222" s="14">
        <f t="shared" si="31"/>
        <v>0</v>
      </c>
      <c r="K222" s="14">
        <f t="shared" si="32"/>
        <v>0</v>
      </c>
      <c r="L222" s="14">
        <f t="shared" si="33"/>
        <v>0</v>
      </c>
    </row>
    <row r="223" spans="1:12" x14ac:dyDescent="0.3">
      <c r="A223" s="7"/>
      <c r="B223" s="63"/>
      <c r="C223" s="7"/>
      <c r="D223" s="7"/>
      <c r="E223" s="7"/>
      <c r="F223" s="14">
        <f t="shared" si="28"/>
        <v>0</v>
      </c>
      <c r="G223" s="14"/>
      <c r="H223" s="14">
        <f t="shared" si="29"/>
        <v>0</v>
      </c>
      <c r="I223" s="14">
        <f t="shared" si="30"/>
        <v>0</v>
      </c>
      <c r="J223" s="14">
        <f t="shared" si="31"/>
        <v>0</v>
      </c>
      <c r="K223" s="14">
        <f t="shared" si="32"/>
        <v>0</v>
      </c>
      <c r="L223" s="14">
        <f t="shared" si="33"/>
        <v>0</v>
      </c>
    </row>
    <row r="224" spans="1:12" x14ac:dyDescent="0.3">
      <c r="A224" s="7"/>
      <c r="B224" s="63"/>
      <c r="C224" s="7"/>
      <c r="D224" s="7"/>
      <c r="E224" s="7"/>
      <c r="F224" s="14">
        <f t="shared" si="28"/>
        <v>0</v>
      </c>
      <c r="G224" s="14"/>
      <c r="H224" s="14">
        <f t="shared" si="29"/>
        <v>0</v>
      </c>
      <c r="I224" s="14">
        <f t="shared" si="30"/>
        <v>0</v>
      </c>
      <c r="J224" s="14">
        <f t="shared" si="31"/>
        <v>0</v>
      </c>
      <c r="K224" s="14">
        <f t="shared" si="32"/>
        <v>0</v>
      </c>
      <c r="L224" s="14">
        <f t="shared" si="33"/>
        <v>0</v>
      </c>
    </row>
    <row r="225" spans="1:12" x14ac:dyDescent="0.3">
      <c r="A225" s="7"/>
      <c r="B225" s="63"/>
      <c r="C225" s="7"/>
      <c r="D225" s="7"/>
      <c r="E225" s="7"/>
      <c r="F225" s="14">
        <f t="shared" si="28"/>
        <v>0</v>
      </c>
      <c r="G225" s="14"/>
      <c r="H225" s="14">
        <f t="shared" si="29"/>
        <v>0</v>
      </c>
      <c r="I225" s="14">
        <f t="shared" si="30"/>
        <v>0</v>
      </c>
      <c r="J225" s="14">
        <f t="shared" si="31"/>
        <v>0</v>
      </c>
      <c r="K225" s="14">
        <f t="shared" si="32"/>
        <v>0</v>
      </c>
      <c r="L225" s="14">
        <f t="shared" si="33"/>
        <v>0</v>
      </c>
    </row>
    <row r="226" spans="1:12" x14ac:dyDescent="0.3">
      <c r="A226" s="7"/>
      <c r="B226" s="63"/>
      <c r="C226" s="7"/>
      <c r="D226" s="7"/>
      <c r="E226" s="7"/>
      <c r="F226" s="14">
        <f t="shared" si="28"/>
        <v>0</v>
      </c>
      <c r="G226" s="14"/>
      <c r="H226" s="14">
        <f t="shared" si="29"/>
        <v>0</v>
      </c>
      <c r="I226" s="14">
        <f t="shared" si="30"/>
        <v>0</v>
      </c>
      <c r="J226" s="14">
        <f t="shared" si="31"/>
        <v>0</v>
      </c>
      <c r="K226" s="14">
        <f t="shared" si="32"/>
        <v>0</v>
      </c>
      <c r="L226" s="14">
        <f t="shared" si="33"/>
        <v>0</v>
      </c>
    </row>
    <row r="227" spans="1:12" x14ac:dyDescent="0.3">
      <c r="A227" s="7"/>
      <c r="B227" s="63"/>
      <c r="C227" s="7"/>
      <c r="D227" s="7"/>
      <c r="E227" s="7"/>
      <c r="F227" s="14">
        <f t="shared" si="28"/>
        <v>0</v>
      </c>
      <c r="G227" s="14"/>
      <c r="H227" s="14">
        <f t="shared" si="29"/>
        <v>0</v>
      </c>
      <c r="I227" s="14">
        <f t="shared" si="30"/>
        <v>0</v>
      </c>
      <c r="J227" s="14">
        <f t="shared" si="31"/>
        <v>0</v>
      </c>
      <c r="K227" s="14">
        <f t="shared" si="32"/>
        <v>0</v>
      </c>
      <c r="L227" s="14">
        <f t="shared" si="33"/>
        <v>0</v>
      </c>
    </row>
    <row r="228" spans="1:12" x14ac:dyDescent="0.3">
      <c r="A228" s="7"/>
      <c r="B228" s="63"/>
      <c r="C228" s="7"/>
      <c r="D228" s="7"/>
      <c r="E228" s="7"/>
      <c r="F228" s="14">
        <f t="shared" si="28"/>
        <v>0</v>
      </c>
      <c r="G228" s="14"/>
      <c r="H228" s="14">
        <f t="shared" si="29"/>
        <v>0</v>
      </c>
      <c r="I228" s="14">
        <f t="shared" si="30"/>
        <v>0</v>
      </c>
      <c r="J228" s="14">
        <f t="shared" si="31"/>
        <v>0</v>
      </c>
      <c r="K228" s="14">
        <f t="shared" si="32"/>
        <v>0</v>
      </c>
      <c r="L228" s="14">
        <f t="shared" si="33"/>
        <v>0</v>
      </c>
    </row>
    <row r="229" spans="1:12" x14ac:dyDescent="0.3">
      <c r="A229" s="7"/>
      <c r="B229" s="63"/>
      <c r="C229" s="7"/>
      <c r="D229" s="7"/>
      <c r="E229" s="7"/>
      <c r="F229" s="14">
        <f t="shared" si="28"/>
        <v>0</v>
      </c>
      <c r="G229" s="14"/>
      <c r="H229" s="14">
        <f t="shared" si="29"/>
        <v>0</v>
      </c>
      <c r="I229" s="14">
        <f t="shared" si="30"/>
        <v>0</v>
      </c>
      <c r="J229" s="14">
        <f t="shared" si="31"/>
        <v>0</v>
      </c>
      <c r="K229" s="14">
        <f t="shared" si="32"/>
        <v>0</v>
      </c>
      <c r="L229" s="14">
        <f t="shared" si="33"/>
        <v>0</v>
      </c>
    </row>
    <row r="230" spans="1:12" x14ac:dyDescent="0.3">
      <c r="A230" s="7"/>
      <c r="B230" s="63"/>
      <c r="C230" s="7"/>
      <c r="D230" s="7"/>
      <c r="E230" s="7"/>
      <c r="F230" s="14">
        <f t="shared" si="28"/>
        <v>0</v>
      </c>
      <c r="G230" s="14"/>
      <c r="H230" s="14">
        <f t="shared" si="29"/>
        <v>0</v>
      </c>
      <c r="I230" s="14">
        <f t="shared" si="30"/>
        <v>0</v>
      </c>
      <c r="J230" s="14">
        <f t="shared" si="31"/>
        <v>0</v>
      </c>
      <c r="K230" s="14">
        <f t="shared" si="32"/>
        <v>0</v>
      </c>
      <c r="L230" s="14">
        <f t="shared" si="33"/>
        <v>0</v>
      </c>
    </row>
    <row r="231" spans="1:12" x14ac:dyDescent="0.3">
      <c r="A231" s="7"/>
      <c r="B231" s="63"/>
      <c r="C231" s="7"/>
      <c r="D231" s="7"/>
      <c r="E231" s="7"/>
      <c r="F231" s="14">
        <f t="shared" si="28"/>
        <v>0</v>
      </c>
      <c r="G231" s="14"/>
      <c r="H231" s="14">
        <f t="shared" si="29"/>
        <v>0</v>
      </c>
      <c r="I231" s="14">
        <f t="shared" si="30"/>
        <v>0</v>
      </c>
      <c r="J231" s="14">
        <f t="shared" si="31"/>
        <v>0</v>
      </c>
      <c r="K231" s="14">
        <f t="shared" si="32"/>
        <v>0</v>
      </c>
      <c r="L231" s="14">
        <f t="shared" si="33"/>
        <v>0</v>
      </c>
    </row>
    <row r="232" spans="1:12" x14ac:dyDescent="0.3">
      <c r="A232" s="7"/>
      <c r="B232" s="63"/>
      <c r="C232" s="7"/>
      <c r="D232" s="7"/>
      <c r="E232" s="7"/>
      <c r="F232" s="14">
        <f t="shared" si="28"/>
        <v>0</v>
      </c>
      <c r="G232" s="14"/>
      <c r="H232" s="14">
        <f t="shared" si="29"/>
        <v>0</v>
      </c>
      <c r="I232" s="14">
        <f t="shared" si="30"/>
        <v>0</v>
      </c>
      <c r="J232" s="14">
        <f t="shared" si="31"/>
        <v>0</v>
      </c>
      <c r="K232" s="14">
        <f t="shared" si="32"/>
        <v>0</v>
      </c>
      <c r="L232" s="14">
        <f t="shared" si="33"/>
        <v>0</v>
      </c>
    </row>
    <row r="233" spans="1:12" x14ac:dyDescent="0.3">
      <c r="A233" s="7"/>
      <c r="B233" s="63"/>
      <c r="C233" s="7"/>
      <c r="D233" s="7"/>
      <c r="E233" s="7"/>
      <c r="F233" s="14">
        <f t="shared" si="28"/>
        <v>0</v>
      </c>
      <c r="G233" s="14"/>
      <c r="H233" s="14">
        <f t="shared" si="29"/>
        <v>0</v>
      </c>
      <c r="I233" s="14">
        <f t="shared" si="30"/>
        <v>0</v>
      </c>
      <c r="J233" s="14">
        <f t="shared" si="31"/>
        <v>0</v>
      </c>
      <c r="K233" s="14">
        <f t="shared" si="32"/>
        <v>0</v>
      </c>
      <c r="L233" s="14">
        <f t="shared" si="33"/>
        <v>0</v>
      </c>
    </row>
    <row r="234" spans="1:12" x14ac:dyDescent="0.3">
      <c r="A234" s="7"/>
      <c r="B234" s="63"/>
      <c r="C234" s="7"/>
      <c r="D234" s="7"/>
      <c r="E234" s="7"/>
      <c r="F234" s="14">
        <f t="shared" si="28"/>
        <v>0</v>
      </c>
      <c r="G234" s="14"/>
      <c r="H234" s="14">
        <f t="shared" si="29"/>
        <v>0</v>
      </c>
      <c r="I234" s="14">
        <f t="shared" si="30"/>
        <v>0</v>
      </c>
      <c r="J234" s="14">
        <f t="shared" si="31"/>
        <v>0</v>
      </c>
      <c r="K234" s="14">
        <f t="shared" si="32"/>
        <v>0</v>
      </c>
      <c r="L234" s="14">
        <f t="shared" si="33"/>
        <v>0</v>
      </c>
    </row>
    <row r="235" spans="1:12" x14ac:dyDescent="0.3">
      <c r="A235" s="7"/>
      <c r="B235" s="63"/>
      <c r="C235" s="7"/>
      <c r="D235" s="7"/>
      <c r="E235" s="7"/>
      <c r="F235" s="14">
        <f t="shared" si="28"/>
        <v>0</v>
      </c>
      <c r="G235" s="14"/>
      <c r="H235" s="14">
        <f t="shared" si="29"/>
        <v>0</v>
      </c>
      <c r="I235" s="14">
        <f t="shared" si="30"/>
        <v>0</v>
      </c>
      <c r="J235" s="14">
        <f t="shared" si="31"/>
        <v>0</v>
      </c>
      <c r="K235" s="14">
        <f t="shared" si="32"/>
        <v>0</v>
      </c>
      <c r="L235" s="14">
        <f t="shared" si="33"/>
        <v>0</v>
      </c>
    </row>
    <row r="236" spans="1:12" x14ac:dyDescent="0.3">
      <c r="A236" s="7"/>
      <c r="B236" s="63"/>
      <c r="C236" s="7"/>
      <c r="D236" s="7"/>
      <c r="E236" s="7"/>
      <c r="F236" s="14">
        <f t="shared" si="28"/>
        <v>0</v>
      </c>
      <c r="G236" s="14"/>
      <c r="H236" s="14">
        <f t="shared" si="29"/>
        <v>0</v>
      </c>
      <c r="I236" s="14">
        <f t="shared" si="30"/>
        <v>0</v>
      </c>
      <c r="J236" s="14">
        <f t="shared" si="31"/>
        <v>0</v>
      </c>
      <c r="K236" s="14">
        <f t="shared" si="32"/>
        <v>0</v>
      </c>
      <c r="L236" s="14">
        <f t="shared" si="33"/>
        <v>0</v>
      </c>
    </row>
    <row r="237" spans="1:12" x14ac:dyDescent="0.3">
      <c r="A237" s="7"/>
      <c r="B237" s="63"/>
      <c r="C237" s="7"/>
      <c r="D237" s="7"/>
      <c r="E237" s="7"/>
      <c r="F237" s="14">
        <f t="shared" si="28"/>
        <v>0</v>
      </c>
      <c r="G237" s="14"/>
      <c r="H237" s="14">
        <f t="shared" si="29"/>
        <v>0</v>
      </c>
      <c r="I237" s="14">
        <f t="shared" si="30"/>
        <v>0</v>
      </c>
      <c r="J237" s="14">
        <f t="shared" si="31"/>
        <v>0</v>
      </c>
      <c r="K237" s="14">
        <f t="shared" si="32"/>
        <v>0</v>
      </c>
      <c r="L237" s="14">
        <f t="shared" si="33"/>
        <v>0</v>
      </c>
    </row>
    <row r="238" spans="1:12" x14ac:dyDescent="0.3">
      <c r="A238" s="7"/>
      <c r="B238" s="63"/>
      <c r="C238" s="7"/>
      <c r="D238" s="7"/>
      <c r="E238" s="7"/>
      <c r="F238" s="14">
        <f t="shared" si="28"/>
        <v>0</v>
      </c>
      <c r="G238" s="14"/>
      <c r="H238" s="14">
        <f t="shared" si="29"/>
        <v>0</v>
      </c>
      <c r="I238" s="14">
        <f t="shared" si="30"/>
        <v>0</v>
      </c>
      <c r="J238" s="14">
        <f t="shared" si="31"/>
        <v>0</v>
      </c>
      <c r="K238" s="14">
        <f t="shared" si="32"/>
        <v>0</v>
      </c>
      <c r="L238" s="14">
        <f t="shared" si="33"/>
        <v>0</v>
      </c>
    </row>
    <row r="239" spans="1:12" x14ac:dyDescent="0.3">
      <c r="A239" s="7"/>
      <c r="B239" s="63"/>
      <c r="C239" s="7"/>
      <c r="D239" s="7"/>
      <c r="E239" s="7"/>
      <c r="F239" s="14">
        <f t="shared" si="28"/>
        <v>0</v>
      </c>
      <c r="G239" s="14"/>
      <c r="H239" s="14">
        <f t="shared" si="29"/>
        <v>0</v>
      </c>
      <c r="I239" s="14">
        <f t="shared" si="30"/>
        <v>0</v>
      </c>
      <c r="J239" s="14">
        <f t="shared" si="31"/>
        <v>0</v>
      </c>
      <c r="K239" s="14">
        <f t="shared" si="32"/>
        <v>0</v>
      </c>
      <c r="L239" s="14">
        <f t="shared" si="33"/>
        <v>0</v>
      </c>
    </row>
    <row r="240" spans="1:12" x14ac:dyDescent="0.3">
      <c r="A240" s="7"/>
      <c r="B240" s="63"/>
      <c r="C240" s="7"/>
      <c r="D240" s="7"/>
      <c r="E240" s="7"/>
      <c r="F240" s="14">
        <f t="shared" si="28"/>
        <v>0</v>
      </c>
      <c r="G240" s="14"/>
      <c r="H240" s="14">
        <f t="shared" si="29"/>
        <v>0</v>
      </c>
      <c r="I240" s="14">
        <f t="shared" si="30"/>
        <v>0</v>
      </c>
      <c r="J240" s="14">
        <f t="shared" si="31"/>
        <v>0</v>
      </c>
      <c r="K240" s="14">
        <f t="shared" si="32"/>
        <v>0</v>
      </c>
      <c r="L240" s="14">
        <f t="shared" si="33"/>
        <v>0</v>
      </c>
    </row>
    <row r="241" spans="1:12" x14ac:dyDescent="0.3">
      <c r="A241" s="7"/>
      <c r="B241" s="63"/>
      <c r="C241" s="7"/>
      <c r="D241" s="7"/>
      <c r="E241" s="7"/>
      <c r="F241" s="14">
        <f t="shared" si="28"/>
        <v>0</v>
      </c>
      <c r="G241" s="14"/>
      <c r="H241" s="14">
        <f t="shared" si="29"/>
        <v>0</v>
      </c>
      <c r="I241" s="14">
        <f t="shared" si="30"/>
        <v>0</v>
      </c>
      <c r="J241" s="14">
        <f t="shared" si="31"/>
        <v>0</v>
      </c>
      <c r="K241" s="14">
        <f t="shared" si="32"/>
        <v>0</v>
      </c>
      <c r="L241" s="14">
        <f t="shared" si="33"/>
        <v>0</v>
      </c>
    </row>
  </sheetData>
  <mergeCells count="12">
    <mergeCell ref="A50:L50"/>
    <mergeCell ref="A37:L37"/>
    <mergeCell ref="A3:L3"/>
    <mergeCell ref="A6:L6"/>
    <mergeCell ref="A12:L12"/>
    <mergeCell ref="A20:L20"/>
    <mergeCell ref="A29:L29"/>
    <mergeCell ref="A99:L99"/>
    <mergeCell ref="A91:L91"/>
    <mergeCell ref="A86:L86"/>
    <mergeCell ref="A72:L72"/>
    <mergeCell ref="A62:L62"/>
  </mergeCell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FF00"/>
  </sheetPr>
  <dimension ref="A1:O33"/>
  <sheetViews>
    <sheetView showGridLines="0" tabSelected="1" workbookViewId="0">
      <pane ySplit="1" topLeftCell="A2" activePane="bottomLeft" state="frozen"/>
      <selection pane="bottomLeft" activeCell="G17" sqref="G17"/>
    </sheetView>
  </sheetViews>
  <sheetFormatPr defaultColWidth="9" defaultRowHeight="14.5" x14ac:dyDescent="0.35"/>
  <cols>
    <col min="1" max="1" width="28.453125" style="37" customWidth="1"/>
    <col min="2" max="2" width="9.1796875" style="54" customWidth="1"/>
    <col min="3" max="3" width="13.26953125" style="37" bestFit="1" customWidth="1"/>
    <col min="4" max="4" width="11.81640625" style="37" bestFit="1" customWidth="1"/>
    <col min="5" max="5" width="11.1796875" style="37" bestFit="1" customWidth="1"/>
    <col min="6" max="6" width="7.81640625" style="37" customWidth="1"/>
    <col min="7" max="7" width="15" style="37" bestFit="1" customWidth="1"/>
    <col min="8" max="8" width="12" style="37" customWidth="1"/>
    <col min="9" max="9" width="4.1796875" style="37" customWidth="1"/>
    <col min="10" max="13" width="9" style="37"/>
    <col min="14" max="14" width="5.7265625" style="37" customWidth="1"/>
    <col min="15" max="15" width="9.7265625" style="37" bestFit="1" customWidth="1"/>
    <col min="16" max="16384" width="9" style="37"/>
  </cols>
  <sheetData>
    <row r="1" spans="1:15" ht="15" thickBot="1" x14ac:dyDescent="0.4">
      <c r="A1" s="55" t="s">
        <v>0</v>
      </c>
      <c r="B1" s="56" t="s">
        <v>3</v>
      </c>
      <c r="C1" s="58" t="s">
        <v>4</v>
      </c>
      <c r="D1" s="58" t="s">
        <v>5</v>
      </c>
      <c r="E1" s="57" t="s">
        <v>6</v>
      </c>
    </row>
    <row r="2" spans="1:15" ht="15" thickBot="1" x14ac:dyDescent="0.4">
      <c r="A2" s="148"/>
      <c r="B2" s="148"/>
      <c r="C2" s="148"/>
      <c r="D2" s="148"/>
      <c r="E2" s="148"/>
      <c r="J2" s="151" t="s">
        <v>39</v>
      </c>
      <c r="K2" s="152"/>
      <c r="L2" s="152"/>
      <c r="M2" s="153"/>
    </row>
    <row r="3" spans="1:15" ht="15" thickBot="1" x14ac:dyDescent="0.4">
      <c r="A3" s="81" t="s">
        <v>50</v>
      </c>
      <c r="B3" s="82">
        <f>'Brands-In-Motion'!F1</f>
        <v>0</v>
      </c>
      <c r="C3" s="82">
        <f>'Brands-In-Motion'!L1</f>
        <v>0</v>
      </c>
      <c r="D3" s="82">
        <f>'Brands-In-Motion'!M1</f>
        <v>0</v>
      </c>
      <c r="E3" s="83">
        <f t="shared" ref="E3:E8" si="0">C3-D3</f>
        <v>0</v>
      </c>
      <c r="G3" s="89" t="s">
        <v>25</v>
      </c>
      <c r="H3" s="90">
        <f>SUM(B3:B71)</f>
        <v>8849951.620000001</v>
      </c>
      <c r="J3" s="154" t="s">
        <v>25</v>
      </c>
      <c r="K3" s="155"/>
      <c r="L3" s="156">
        <f>'GST-Monthwise'!F2</f>
        <v>8849951.620000001</v>
      </c>
      <c r="M3" s="157"/>
      <c r="O3" s="54">
        <f>H3-L3</f>
        <v>0</v>
      </c>
    </row>
    <row r="4" spans="1:15" ht="15" thickBot="1" x14ac:dyDescent="0.4">
      <c r="A4" s="118" t="s">
        <v>45</v>
      </c>
      <c r="B4" s="82">
        <f>'Affle International'!F2</f>
        <v>0</v>
      </c>
      <c r="C4" s="82">
        <f>'Affle International'!K2</f>
        <v>0</v>
      </c>
      <c r="D4" s="82">
        <f>'Affle International'!L2</f>
        <v>0</v>
      </c>
      <c r="E4" s="83">
        <f t="shared" si="0"/>
        <v>0</v>
      </c>
      <c r="G4" s="91"/>
      <c r="H4" s="91"/>
      <c r="J4" s="149"/>
      <c r="K4" s="150"/>
      <c r="L4" s="149"/>
      <c r="M4" s="150"/>
    </row>
    <row r="5" spans="1:15" ht="15" thickBot="1" x14ac:dyDescent="0.4">
      <c r="A5" s="84" t="s">
        <v>43</v>
      </c>
      <c r="B5" s="82">
        <f>Appmontize!F1</f>
        <v>1044553.7</v>
      </c>
      <c r="C5" s="82">
        <f>Appmontize!L1</f>
        <v>1026849.4</v>
      </c>
      <c r="D5" s="82">
        <f>Appmontize!M1</f>
        <v>1026849</v>
      </c>
      <c r="E5" s="83">
        <f t="shared" si="0"/>
        <v>0.40000000002328306</v>
      </c>
      <c r="G5" s="89" t="s">
        <v>4</v>
      </c>
      <c r="H5" s="90">
        <f>SUM(C3:C73)</f>
        <v>8699952.4400000013</v>
      </c>
      <c r="J5" s="149" t="s">
        <v>33</v>
      </c>
      <c r="K5" s="150"/>
      <c r="L5" s="158">
        <f>'GST-Monthwise'!H2</f>
        <v>1342024.56</v>
      </c>
      <c r="M5" s="159"/>
    </row>
    <row r="6" spans="1:15" ht="15" thickBot="1" x14ac:dyDescent="0.4">
      <c r="A6" s="81" t="s">
        <v>40</v>
      </c>
      <c r="B6" s="82">
        <f>'Be-Digitech'!E24</f>
        <v>0</v>
      </c>
      <c r="C6" s="82">
        <f>'Be-Digitech'!K24</f>
        <v>0</v>
      </c>
      <c r="D6" s="82">
        <f>'Be-Digitech'!L24</f>
        <v>0</v>
      </c>
      <c r="E6" s="83">
        <f t="shared" si="0"/>
        <v>0</v>
      </c>
      <c r="G6" s="91"/>
      <c r="H6" s="91"/>
      <c r="J6" s="149"/>
      <c r="K6" s="150"/>
      <c r="L6" s="149"/>
      <c r="M6" s="150"/>
    </row>
    <row r="7" spans="1:15" ht="15" thickBot="1" x14ac:dyDescent="0.4">
      <c r="A7" s="81" t="s">
        <v>1</v>
      </c>
      <c r="B7" s="82">
        <f>Bizvin!F1</f>
        <v>1145998.3</v>
      </c>
      <c r="C7" s="82">
        <f>Bizvin!L1</f>
        <v>1126574.6000000001</v>
      </c>
      <c r="D7" s="82">
        <f>Bizvin!M1</f>
        <v>1126559</v>
      </c>
      <c r="E7" s="83">
        <f t="shared" si="0"/>
        <v>15.600000000093132</v>
      </c>
      <c r="G7" s="89" t="s">
        <v>5</v>
      </c>
      <c r="H7" s="90">
        <f>SUM(D3:D73)</f>
        <v>8699925</v>
      </c>
      <c r="J7" s="149" t="s">
        <v>32</v>
      </c>
      <c r="K7" s="150"/>
      <c r="L7" s="158">
        <f>'GST-Monthwise'!I2</f>
        <v>3984.0299999999997</v>
      </c>
      <c r="M7" s="159"/>
    </row>
    <row r="8" spans="1:15" ht="15" thickBot="1" x14ac:dyDescent="0.4">
      <c r="A8" s="84" t="s">
        <v>133</v>
      </c>
      <c r="B8" s="121">
        <f>'Bizvin Media'!F1</f>
        <v>1600310.0999999999</v>
      </c>
      <c r="C8" s="121">
        <f>'Bizvin Media'!L1</f>
        <v>1573186.2</v>
      </c>
      <c r="D8" s="121">
        <f>'Bizvin Media'!M1</f>
        <v>1573174</v>
      </c>
      <c r="E8" s="83">
        <f t="shared" si="0"/>
        <v>12.199999999953434</v>
      </c>
      <c r="G8" s="91"/>
      <c r="H8" s="91"/>
      <c r="J8" s="149"/>
      <c r="K8" s="150"/>
      <c r="L8" s="149"/>
      <c r="M8" s="150"/>
    </row>
    <row r="9" spans="1:15" ht="15" thickBot="1" x14ac:dyDescent="0.4">
      <c r="A9" s="84" t="s">
        <v>38</v>
      </c>
      <c r="B9" s="82">
        <f>'Dial-Star'!F1</f>
        <v>52235.06</v>
      </c>
      <c r="C9" s="82">
        <f>'Dial-Star'!M1</f>
        <v>51349.72</v>
      </c>
      <c r="D9" s="82">
        <f>'Dial-Star'!N1</f>
        <v>51350</v>
      </c>
      <c r="E9" s="83">
        <f t="shared" ref="E9:E16" si="1">C9-D9</f>
        <v>-0.27999999999883585</v>
      </c>
      <c r="G9" s="89" t="s">
        <v>6</v>
      </c>
      <c r="H9" s="90">
        <f>SUM(E3:E73)</f>
        <v>27.440000000555301</v>
      </c>
      <c r="J9" s="149" t="s">
        <v>34</v>
      </c>
      <c r="K9" s="150"/>
      <c r="L9" s="158">
        <f>'GST-Monthwise'!J2</f>
        <v>3984.0299999999997</v>
      </c>
      <c r="M9" s="159"/>
    </row>
    <row r="10" spans="1:15" ht="15" thickBot="1" x14ac:dyDescent="0.4">
      <c r="A10" s="81" t="s">
        <v>46</v>
      </c>
      <c r="B10" s="82">
        <f>'FRODO Media'!F1</f>
        <v>5006854.4600000009</v>
      </c>
      <c r="C10" s="82">
        <f>'FRODO Media'!L1</f>
        <v>4921992.5200000005</v>
      </c>
      <c r="D10" s="82">
        <f>'FRODO Media'!M1</f>
        <v>4921993</v>
      </c>
      <c r="E10" s="83">
        <f t="shared" si="1"/>
        <v>-0.47999999951571226</v>
      </c>
      <c r="J10" s="149"/>
      <c r="K10" s="150"/>
      <c r="L10" s="149"/>
      <c r="M10" s="150"/>
    </row>
    <row r="11" spans="1:15" ht="15" thickBot="1" x14ac:dyDescent="0.4">
      <c r="A11" s="81" t="s">
        <v>47</v>
      </c>
      <c r="B11" s="82">
        <f>'Quanta-Fi'!E18</f>
        <v>0</v>
      </c>
      <c r="C11" s="82">
        <f>'Quanta-Fi'!K18</f>
        <v>0</v>
      </c>
      <c r="D11" s="82">
        <f>'Quanta-Fi'!L18</f>
        <v>0</v>
      </c>
      <c r="E11" s="83">
        <f t="shared" si="1"/>
        <v>0</v>
      </c>
      <c r="J11" s="169" t="s">
        <v>4</v>
      </c>
      <c r="K11" s="170"/>
      <c r="L11" s="171">
        <f>'GST-Monthwise'!L2</f>
        <v>8699952.4399999976</v>
      </c>
      <c r="M11" s="172"/>
    </row>
    <row r="12" spans="1:15" ht="15" thickBot="1" x14ac:dyDescent="0.4">
      <c r="A12" s="81" t="s">
        <v>41</v>
      </c>
      <c r="B12" s="82">
        <f>'Silver-Push'!F77</f>
        <v>0</v>
      </c>
      <c r="C12" s="82">
        <f>'Silver-Push'!L77</f>
        <v>0</v>
      </c>
      <c r="D12" s="82">
        <f>'Silver-Push'!M77</f>
        <v>0</v>
      </c>
      <c r="E12" s="83">
        <f t="shared" si="1"/>
        <v>0</v>
      </c>
    </row>
    <row r="13" spans="1:15" ht="15" thickBot="1" x14ac:dyDescent="0.4">
      <c r="A13" s="81" t="s">
        <v>2</v>
      </c>
      <c r="B13" s="82">
        <f>'SVG+DGM'!F28</f>
        <v>0</v>
      </c>
      <c r="C13" s="82">
        <f>'SVG+DGM'!L28</f>
        <v>0</v>
      </c>
      <c r="D13" s="82">
        <f>'SVG+DGM'!M28</f>
        <v>0</v>
      </c>
      <c r="E13" s="83">
        <f t="shared" si="1"/>
        <v>0</v>
      </c>
    </row>
    <row r="14" spans="1:15" ht="19" thickBot="1" x14ac:dyDescent="0.5">
      <c r="A14" s="81" t="s">
        <v>49</v>
      </c>
      <c r="B14" s="82">
        <f>THOUGHTPIXELS!F1</f>
        <v>0</v>
      </c>
      <c r="C14" s="82">
        <f>THOUGHTPIXELS!M1</f>
        <v>0</v>
      </c>
      <c r="D14" s="82">
        <f>THOUGHTPIXELS!N1</f>
        <v>0</v>
      </c>
      <c r="E14" s="83">
        <f t="shared" si="1"/>
        <v>0</v>
      </c>
      <c r="J14" s="160" t="s">
        <v>37</v>
      </c>
      <c r="K14" s="161"/>
      <c r="L14" s="161"/>
      <c r="M14" s="162"/>
    </row>
    <row r="15" spans="1:15" ht="15" thickBot="1" x14ac:dyDescent="0.4">
      <c r="A15" s="81" t="s">
        <v>44</v>
      </c>
      <c r="B15" s="82">
        <f>'SVG-INDIA'!E18</f>
        <v>0</v>
      </c>
      <c r="C15" s="82">
        <f>'SVG-INDIA'!K18</f>
        <v>0</v>
      </c>
      <c r="D15" s="82">
        <f>'SVG-INDIA'!L18</f>
        <v>0</v>
      </c>
      <c r="E15" s="83">
        <f t="shared" si="1"/>
        <v>0</v>
      </c>
    </row>
    <row r="16" spans="1:15" ht="16" thickBot="1" x14ac:dyDescent="0.4">
      <c r="A16" s="84" t="s">
        <v>48</v>
      </c>
      <c r="B16" s="121">
        <f>XAPADS!F1</f>
        <v>0</v>
      </c>
      <c r="C16" s="121">
        <f>XAPADS!L1</f>
        <v>0</v>
      </c>
      <c r="D16" s="121">
        <f>XAPADS!M1</f>
        <v>0</v>
      </c>
      <c r="E16" s="83">
        <f t="shared" si="1"/>
        <v>0</v>
      </c>
      <c r="G16" s="163" t="s">
        <v>245</v>
      </c>
      <c r="H16" s="164"/>
      <c r="I16" s="164"/>
      <c r="J16" s="164"/>
      <c r="K16" s="165"/>
      <c r="L16" s="105"/>
      <c r="M16" s="105"/>
    </row>
    <row r="17" spans="2:11" ht="15" thickBot="1" x14ac:dyDescent="0.4">
      <c r="B17" s="37"/>
    </row>
    <row r="18" spans="2:11" ht="15" thickBot="1" x14ac:dyDescent="0.4">
      <c r="B18" s="37"/>
      <c r="G18" s="166" t="s">
        <v>28</v>
      </c>
      <c r="H18" s="167"/>
      <c r="I18" s="167"/>
      <c r="J18" s="167"/>
      <c r="K18" s="168"/>
    </row>
    <row r="19" spans="2:11" x14ac:dyDescent="0.35">
      <c r="B19" s="37"/>
    </row>
    <row r="20" spans="2:11" x14ac:dyDescent="0.35">
      <c r="B20" s="37"/>
    </row>
    <row r="21" spans="2:11" x14ac:dyDescent="0.35">
      <c r="B21" s="37"/>
    </row>
    <row r="22" spans="2:11" x14ac:dyDescent="0.35">
      <c r="B22" s="37"/>
    </row>
    <row r="23" spans="2:11" x14ac:dyDescent="0.35">
      <c r="B23" s="37"/>
    </row>
    <row r="24" spans="2:11" x14ac:dyDescent="0.35">
      <c r="B24" s="37"/>
    </row>
    <row r="25" spans="2:11" x14ac:dyDescent="0.35">
      <c r="B25" s="37"/>
    </row>
    <row r="30" spans="2:11" x14ac:dyDescent="0.35">
      <c r="I30" s="80"/>
      <c r="J30" s="80"/>
      <c r="K30" s="80"/>
    </row>
    <row r="31" spans="2:11" x14ac:dyDescent="0.35">
      <c r="I31" s="80"/>
      <c r="J31" s="80"/>
      <c r="K31" s="80"/>
    </row>
    <row r="32" spans="2:11" x14ac:dyDescent="0.35">
      <c r="I32" s="80"/>
      <c r="J32" s="80"/>
      <c r="K32" s="80"/>
    </row>
    <row r="33" spans="9:11" x14ac:dyDescent="0.35">
      <c r="I33" s="80"/>
      <c r="J33" s="80"/>
      <c r="K33" s="80"/>
    </row>
  </sheetData>
  <sortState xmlns:xlrd2="http://schemas.microsoft.com/office/spreadsheetml/2017/richdata2" ref="A1:E12">
    <sortCondition ref="A1:A12"/>
  </sortState>
  <mergeCells count="23">
    <mergeCell ref="J14:M14"/>
    <mergeCell ref="G16:K16"/>
    <mergeCell ref="G18:K18"/>
    <mergeCell ref="J9:K9"/>
    <mergeCell ref="L9:M9"/>
    <mergeCell ref="J10:K10"/>
    <mergeCell ref="L10:M10"/>
    <mergeCell ref="J11:K11"/>
    <mergeCell ref="L11:M11"/>
    <mergeCell ref="J6:K6"/>
    <mergeCell ref="L6:M6"/>
    <mergeCell ref="J7:K7"/>
    <mergeCell ref="L7:M7"/>
    <mergeCell ref="J8:K8"/>
    <mergeCell ref="L8:M8"/>
    <mergeCell ref="A2:E2"/>
    <mergeCell ref="J5:K5"/>
    <mergeCell ref="J2:M2"/>
    <mergeCell ref="J3:K3"/>
    <mergeCell ref="L3:M3"/>
    <mergeCell ref="J4:K4"/>
    <mergeCell ref="L4:M4"/>
    <mergeCell ref="L5:M5"/>
  </mergeCells>
  <hyperlinks>
    <hyperlink ref="A7" location="Bizvin!A1" display="Bizwin" xr:uid="{00000000-0004-0000-0100-000009000000}"/>
    <hyperlink ref="A13" location="'SVG+DGM'!A1" display="SVG+DGM" xr:uid="{00000000-0004-0000-0100-00000A000000}"/>
    <hyperlink ref="A9" location="'Dial-Star'!A1" display="DialStar Digital" xr:uid="{00000000-0004-0000-0100-000029000000}"/>
    <hyperlink ref="A6" location="'Be-Digitech'!A1" display="Be-Digitech" xr:uid="{00000000-0004-0000-0100-000040000000}"/>
    <hyperlink ref="A12" location="'Silver-Push'!A1" display="Silver-Push" xr:uid="{00E40D89-B6B7-424A-8E9C-D58B95E45361}"/>
    <hyperlink ref="A5" location="Appmontize!A1" display="Appmontize" xr:uid="{BDDE112D-BEAE-4715-AFDB-55C52EB965D7}"/>
    <hyperlink ref="A15" location="'SVG-INDIA'!A1" display="SVG-INDIA" xr:uid="{9671213A-B20B-458B-903B-CDFFCDFFB2F6}"/>
    <hyperlink ref="A4" location="'Affle International'!A1" display="Affle" xr:uid="{4DD526B6-1DE4-4253-B86B-2ADF7EFE377C}"/>
    <hyperlink ref="A10" location="'FRODO Media'!A1" display="FRODO Media" xr:uid="{0EAFECFA-D0EB-4375-8C69-1B809AFCD523}"/>
    <hyperlink ref="A11" location="'Quanta-Fi'!A1" display="Quanta-Fi" xr:uid="{029C3C73-3027-4398-8AA2-3118BB34606E}"/>
    <hyperlink ref="A3" location="'Brands-In-Motion'!A1" display="Brands-In-Motion" xr:uid="{A2B416CE-19AF-4AB9-80E8-BBB690675372}"/>
    <hyperlink ref="J14:M14" location="'GST-Monthwise'!A1" display="GST-MONTHWISE" xr:uid="{20CC6E4A-D41D-4983-9A0C-F89EBACB86FE}"/>
    <hyperlink ref="A16" location="XAPADS!A1" display="XAPADS" xr:uid="{43536240-5DCC-496F-9113-32272595EA1B}"/>
    <hyperlink ref="A14" location="THOUGHTPIXELS!A1" display="THOUGHTPIXELS" xr:uid="{22745B33-D82A-40CD-99A2-7AE528732EBE}"/>
    <hyperlink ref="A8" location="'Bizvin Media'!A1" display="Bizvin Media" xr:uid="{1D79CA9D-C0AB-4A63-860D-BD35679D26ED}"/>
  </hyperlink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6"/>
  <sheetViews>
    <sheetView workbookViewId="0">
      <pane ySplit="1" topLeftCell="A2" activePane="bottomLeft" state="frozen"/>
      <selection pane="bottomLeft" activeCell="E6" sqref="E6"/>
    </sheetView>
  </sheetViews>
  <sheetFormatPr defaultColWidth="9.1796875" defaultRowHeight="13" x14ac:dyDescent="0.3"/>
  <cols>
    <col min="1" max="1" width="11.269531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18.269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52235.06</v>
      </c>
      <c r="G1" s="29">
        <f>SUM(G2:G120)</f>
        <v>44267</v>
      </c>
      <c r="H1" s="29">
        <f>SUM(H2:H71)</f>
        <v>3984.0299999999997</v>
      </c>
      <c r="I1" s="176"/>
      <c r="J1" s="177"/>
      <c r="K1" s="178"/>
      <c r="L1" s="29">
        <f>SUM(L2:L120)</f>
        <v>885.34</v>
      </c>
      <c r="M1" s="29">
        <f>SUM(M2:M120)</f>
        <v>51349.72</v>
      </c>
      <c r="N1" s="29">
        <f>SUM(N4:N126)</f>
        <v>51350</v>
      </c>
      <c r="O1" s="30"/>
      <c r="P1" s="31"/>
    </row>
    <row r="2" spans="1:17" ht="15" customHeight="1" x14ac:dyDescent="0.3">
      <c r="A2" s="17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125" t="s">
        <v>69</v>
      </c>
      <c r="B4" s="126"/>
      <c r="C4" s="126" t="s">
        <v>67</v>
      </c>
      <c r="D4" s="126" t="s">
        <v>68</v>
      </c>
      <c r="E4" s="126" t="s">
        <v>66</v>
      </c>
      <c r="F4" s="127">
        <f t="shared" ref="F4:F5" si="0">SUM(G4:I4)</f>
        <v>52235.06</v>
      </c>
      <c r="G4" s="127">
        <v>44267</v>
      </c>
      <c r="H4" s="127">
        <f t="shared" ref="H4:H5" si="1">G4*9%</f>
        <v>3984.0299999999997</v>
      </c>
      <c r="I4" s="127">
        <f t="shared" ref="I4:I5" si="2">G4*9%</f>
        <v>3984.0299999999997</v>
      </c>
      <c r="J4" s="126"/>
      <c r="K4" s="125"/>
      <c r="L4" s="127">
        <f t="shared" ref="L4:L5" si="3">G4*2%</f>
        <v>885.34</v>
      </c>
      <c r="M4" s="127">
        <f t="shared" ref="M4:M5" si="4">F4-L4</f>
        <v>51349.72</v>
      </c>
      <c r="N4" s="127">
        <v>51350</v>
      </c>
      <c r="O4" s="126" t="s">
        <v>228</v>
      </c>
      <c r="P4" s="123" t="s">
        <v>101</v>
      </c>
      <c r="Q4" s="124" t="s">
        <v>102</v>
      </c>
    </row>
    <row r="5" spans="1:17" x14ac:dyDescent="0.3">
      <c r="A5" s="21"/>
      <c r="B5" s="7"/>
      <c r="C5" s="7"/>
      <c r="D5" s="7"/>
      <c r="E5" s="7"/>
      <c r="F5" s="14">
        <f t="shared" si="0"/>
        <v>0</v>
      </c>
      <c r="G5" s="14"/>
      <c r="H5" s="14">
        <f t="shared" si="1"/>
        <v>0</v>
      </c>
      <c r="I5" s="14">
        <f t="shared" si="2"/>
        <v>0</v>
      </c>
      <c r="J5" s="7"/>
      <c r="K5" s="21"/>
      <c r="L5" s="14">
        <f t="shared" si="3"/>
        <v>0</v>
      </c>
      <c r="M5" s="14">
        <f t="shared" si="4"/>
        <v>0</v>
      </c>
      <c r="N5" s="14"/>
      <c r="O5" s="7"/>
      <c r="P5" s="5"/>
      <c r="Q5" s="8"/>
    </row>
    <row r="6" spans="1:17" x14ac:dyDescent="0.3">
      <c r="A6" s="21"/>
      <c r="B6" s="7"/>
      <c r="C6" s="7"/>
      <c r="D6" s="7"/>
      <c r="E6" s="7"/>
      <c r="F6" s="14">
        <f t="shared" ref="F6:F19" si="5">SUM(G6:I6)</f>
        <v>0</v>
      </c>
      <c r="G6" s="14"/>
      <c r="H6" s="14">
        <f t="shared" ref="H6:H19" si="6">G6*9%</f>
        <v>0</v>
      </c>
      <c r="I6" s="14">
        <f t="shared" ref="I6:I19" si="7">G6*9%</f>
        <v>0</v>
      </c>
      <c r="J6" s="7"/>
      <c r="K6" s="21"/>
      <c r="L6" s="14">
        <f t="shared" ref="L6:L19" si="8">G6*2%</f>
        <v>0</v>
      </c>
      <c r="M6" s="14">
        <f t="shared" ref="M6:M19" si="9">F6-L6</f>
        <v>0</v>
      </c>
      <c r="N6" s="14"/>
      <c r="O6" s="14"/>
      <c r="P6" s="5"/>
      <c r="Q6" s="8"/>
    </row>
    <row r="7" spans="1:17" x14ac:dyDescent="0.3">
      <c r="A7" s="21"/>
      <c r="B7" s="7"/>
      <c r="C7" s="7"/>
      <c r="D7" s="7"/>
      <c r="E7" s="7"/>
      <c r="F7" s="14">
        <f t="shared" si="5"/>
        <v>0</v>
      </c>
      <c r="G7" s="14"/>
      <c r="H7" s="14">
        <f t="shared" si="6"/>
        <v>0</v>
      </c>
      <c r="I7" s="14">
        <f t="shared" si="7"/>
        <v>0</v>
      </c>
      <c r="J7" s="7"/>
      <c r="K7" s="21"/>
      <c r="L7" s="14">
        <f t="shared" si="8"/>
        <v>0</v>
      </c>
      <c r="M7" s="14">
        <f t="shared" si="9"/>
        <v>0</v>
      </c>
      <c r="N7" s="14"/>
      <c r="O7" s="7"/>
      <c r="P7" s="5"/>
      <c r="Q7" s="8"/>
    </row>
    <row r="8" spans="1:17" x14ac:dyDescent="0.3">
      <c r="A8" s="21"/>
      <c r="B8" s="7"/>
      <c r="C8" s="7"/>
      <c r="D8" s="7"/>
      <c r="E8" s="7"/>
      <c r="F8" s="14">
        <f t="shared" si="5"/>
        <v>0</v>
      </c>
      <c r="G8" s="14"/>
      <c r="H8" s="14">
        <f t="shared" si="6"/>
        <v>0</v>
      </c>
      <c r="I8" s="14">
        <f t="shared" si="7"/>
        <v>0</v>
      </c>
      <c r="J8" s="7"/>
      <c r="K8" s="21"/>
      <c r="L8" s="14">
        <f t="shared" si="8"/>
        <v>0</v>
      </c>
      <c r="M8" s="14">
        <f t="shared" si="9"/>
        <v>0</v>
      </c>
      <c r="N8" s="14"/>
      <c r="O8" s="7"/>
      <c r="P8" s="5"/>
      <c r="Q8" s="8"/>
    </row>
    <row r="9" spans="1:17" x14ac:dyDescent="0.3">
      <c r="A9" s="21"/>
      <c r="B9" s="7"/>
      <c r="C9" s="7"/>
      <c r="D9" s="7"/>
      <c r="E9" s="7"/>
      <c r="F9" s="14">
        <f t="shared" si="5"/>
        <v>0</v>
      </c>
      <c r="G9" s="14"/>
      <c r="H9" s="14">
        <f t="shared" si="6"/>
        <v>0</v>
      </c>
      <c r="I9" s="14">
        <f t="shared" si="7"/>
        <v>0</v>
      </c>
      <c r="J9" s="7"/>
      <c r="K9" s="21"/>
      <c r="L9" s="14">
        <f t="shared" si="8"/>
        <v>0</v>
      </c>
      <c r="M9" s="14">
        <f t="shared" si="9"/>
        <v>0</v>
      </c>
      <c r="N9" s="14"/>
      <c r="O9" s="7"/>
      <c r="P9" s="5"/>
      <c r="Q9" s="8"/>
    </row>
    <row r="10" spans="1:17" x14ac:dyDescent="0.3">
      <c r="A10" s="21"/>
      <c r="B10" s="7"/>
      <c r="C10" s="7"/>
      <c r="D10" s="7"/>
      <c r="E10" s="7"/>
      <c r="F10" s="14">
        <f t="shared" si="5"/>
        <v>0</v>
      </c>
      <c r="G10" s="14"/>
      <c r="H10" s="14">
        <f t="shared" si="6"/>
        <v>0</v>
      </c>
      <c r="I10" s="14">
        <f t="shared" si="7"/>
        <v>0</v>
      </c>
      <c r="J10" s="7"/>
      <c r="K10" s="21"/>
      <c r="L10" s="14">
        <f t="shared" si="8"/>
        <v>0</v>
      </c>
      <c r="M10" s="14">
        <f t="shared" si="9"/>
        <v>0</v>
      </c>
      <c r="N10" s="14"/>
      <c r="O10" s="7"/>
      <c r="P10" s="5"/>
      <c r="Q10" s="8"/>
    </row>
    <row r="11" spans="1:17" x14ac:dyDescent="0.3">
      <c r="A11" s="21"/>
      <c r="B11" s="7"/>
      <c r="C11" s="7"/>
      <c r="D11" s="7"/>
      <c r="E11" s="7"/>
      <c r="F11" s="14">
        <f t="shared" si="5"/>
        <v>0</v>
      </c>
      <c r="G11" s="14"/>
      <c r="H11" s="14">
        <f t="shared" si="6"/>
        <v>0</v>
      </c>
      <c r="I11" s="14">
        <f t="shared" si="7"/>
        <v>0</v>
      </c>
      <c r="J11" s="7"/>
      <c r="K11" s="21"/>
      <c r="L11" s="14">
        <f t="shared" si="8"/>
        <v>0</v>
      </c>
      <c r="M11" s="14">
        <f t="shared" si="9"/>
        <v>0</v>
      </c>
      <c r="N11" s="14"/>
      <c r="O11" s="7"/>
      <c r="P11" s="5"/>
      <c r="Q11" s="8"/>
    </row>
    <row r="12" spans="1:17" x14ac:dyDescent="0.3">
      <c r="A12" s="21"/>
      <c r="B12" s="7"/>
      <c r="C12" s="7"/>
      <c r="D12" s="7"/>
      <c r="E12" s="7"/>
      <c r="F12" s="14">
        <f t="shared" si="5"/>
        <v>0</v>
      </c>
      <c r="G12" s="14"/>
      <c r="H12" s="14">
        <f t="shared" si="6"/>
        <v>0</v>
      </c>
      <c r="I12" s="14">
        <f t="shared" si="7"/>
        <v>0</v>
      </c>
      <c r="J12" s="7"/>
      <c r="K12" s="21"/>
      <c r="L12" s="14">
        <f t="shared" si="8"/>
        <v>0</v>
      </c>
      <c r="M12" s="14">
        <f t="shared" si="9"/>
        <v>0</v>
      </c>
      <c r="N12" s="14"/>
      <c r="O12" s="7"/>
      <c r="P12" s="5"/>
      <c r="Q12" s="8"/>
    </row>
    <row r="13" spans="1:17" x14ac:dyDescent="0.3">
      <c r="A13" s="21"/>
      <c r="B13" s="7"/>
      <c r="C13" s="7"/>
      <c r="D13" s="7"/>
      <c r="E13" s="7"/>
      <c r="F13" s="14">
        <f t="shared" si="5"/>
        <v>0</v>
      </c>
      <c r="G13" s="14"/>
      <c r="H13" s="14">
        <f t="shared" si="6"/>
        <v>0</v>
      </c>
      <c r="I13" s="14">
        <f t="shared" si="7"/>
        <v>0</v>
      </c>
      <c r="J13" s="7"/>
      <c r="K13" s="21"/>
      <c r="L13" s="14">
        <f t="shared" si="8"/>
        <v>0</v>
      </c>
      <c r="M13" s="14">
        <f t="shared" si="9"/>
        <v>0</v>
      </c>
      <c r="N13" s="14"/>
      <c r="O13" s="7"/>
      <c r="P13" s="5"/>
      <c r="Q13" s="8"/>
    </row>
    <row r="14" spans="1:17" x14ac:dyDescent="0.3">
      <c r="A14" s="21"/>
      <c r="B14" s="7"/>
      <c r="C14" s="7"/>
      <c r="D14" s="7"/>
      <c r="E14" s="7"/>
      <c r="F14" s="14">
        <f t="shared" si="5"/>
        <v>0</v>
      </c>
      <c r="G14" s="14"/>
      <c r="H14" s="14">
        <f t="shared" si="6"/>
        <v>0</v>
      </c>
      <c r="I14" s="14">
        <f t="shared" si="7"/>
        <v>0</v>
      </c>
      <c r="J14" s="7"/>
      <c r="K14" s="21"/>
      <c r="L14" s="14">
        <f t="shared" si="8"/>
        <v>0</v>
      </c>
      <c r="M14" s="14">
        <f t="shared" si="9"/>
        <v>0</v>
      </c>
      <c r="N14" s="14"/>
      <c r="O14" s="7"/>
      <c r="P14" s="5"/>
      <c r="Q14" s="8"/>
    </row>
    <row r="15" spans="1:17" x14ac:dyDescent="0.3">
      <c r="A15" s="21"/>
      <c r="B15" s="7"/>
      <c r="C15" s="7"/>
      <c r="D15" s="7"/>
      <c r="E15" s="7"/>
      <c r="F15" s="14">
        <f t="shared" si="5"/>
        <v>0</v>
      </c>
      <c r="G15" s="14"/>
      <c r="H15" s="14">
        <f t="shared" si="6"/>
        <v>0</v>
      </c>
      <c r="I15" s="14">
        <f t="shared" si="7"/>
        <v>0</v>
      </c>
      <c r="J15" s="7"/>
      <c r="K15" s="21"/>
      <c r="L15" s="14">
        <f t="shared" si="8"/>
        <v>0</v>
      </c>
      <c r="M15" s="14">
        <f t="shared" si="9"/>
        <v>0</v>
      </c>
      <c r="N15" s="14"/>
      <c r="O15" s="7"/>
      <c r="P15" s="7"/>
      <c r="Q15" s="7"/>
    </row>
    <row r="16" spans="1:17" x14ac:dyDescent="0.3">
      <c r="A16" s="21"/>
      <c r="B16" s="7"/>
      <c r="C16" s="7"/>
      <c r="D16" s="7"/>
      <c r="E16" s="7"/>
      <c r="F16" s="14">
        <f t="shared" si="5"/>
        <v>0</v>
      </c>
      <c r="G16" s="14"/>
      <c r="H16" s="14">
        <f t="shared" si="6"/>
        <v>0</v>
      </c>
      <c r="I16" s="14">
        <f t="shared" si="7"/>
        <v>0</v>
      </c>
      <c r="J16" s="7"/>
      <c r="K16" s="21"/>
      <c r="L16" s="14">
        <f t="shared" si="8"/>
        <v>0</v>
      </c>
      <c r="M16" s="14">
        <f t="shared" si="9"/>
        <v>0</v>
      </c>
      <c r="N16" s="14"/>
      <c r="O16" s="7"/>
      <c r="P16" s="7"/>
      <c r="Q16" s="7"/>
    </row>
    <row r="17" spans="1:17" x14ac:dyDescent="0.3">
      <c r="A17" s="21"/>
      <c r="B17" s="7"/>
      <c r="C17" s="7"/>
      <c r="D17" s="7"/>
      <c r="E17" s="15"/>
      <c r="F17" s="14">
        <f t="shared" si="5"/>
        <v>0</v>
      </c>
      <c r="G17" s="14"/>
      <c r="H17" s="14">
        <f t="shared" si="6"/>
        <v>0</v>
      </c>
      <c r="I17" s="14">
        <f t="shared" si="7"/>
        <v>0</v>
      </c>
      <c r="J17" s="7"/>
      <c r="K17" s="21"/>
      <c r="L17" s="14">
        <f t="shared" si="8"/>
        <v>0</v>
      </c>
      <c r="M17" s="14">
        <f t="shared" si="9"/>
        <v>0</v>
      </c>
      <c r="N17" s="14"/>
      <c r="O17" s="7"/>
      <c r="P17" s="7"/>
      <c r="Q17" s="7"/>
    </row>
    <row r="18" spans="1:17" x14ac:dyDescent="0.3">
      <c r="A18" s="21"/>
      <c r="B18" s="7"/>
      <c r="C18" s="7"/>
      <c r="D18" s="7"/>
      <c r="E18" s="7"/>
      <c r="F18" s="14">
        <f t="shared" si="5"/>
        <v>0</v>
      </c>
      <c r="G18" s="14"/>
      <c r="H18" s="14">
        <f t="shared" si="6"/>
        <v>0</v>
      </c>
      <c r="I18" s="14">
        <f t="shared" si="7"/>
        <v>0</v>
      </c>
      <c r="J18" s="7"/>
      <c r="K18" s="21"/>
      <c r="L18" s="14">
        <f t="shared" si="8"/>
        <v>0</v>
      </c>
      <c r="M18" s="14">
        <f t="shared" si="9"/>
        <v>0</v>
      </c>
      <c r="N18" s="14"/>
      <c r="O18" s="7"/>
      <c r="P18" s="7"/>
      <c r="Q18" s="7"/>
    </row>
    <row r="19" spans="1:17" x14ac:dyDescent="0.3">
      <c r="A19" s="21"/>
      <c r="B19" s="21"/>
      <c r="C19" s="21"/>
      <c r="D19" s="21"/>
      <c r="E19" s="21"/>
      <c r="F19" s="14">
        <f t="shared" si="5"/>
        <v>0</v>
      </c>
      <c r="G19" s="14"/>
      <c r="H19" s="14">
        <f t="shared" si="6"/>
        <v>0</v>
      </c>
      <c r="I19" s="14">
        <f t="shared" si="7"/>
        <v>0</v>
      </c>
      <c r="J19" s="7"/>
      <c r="K19" s="21"/>
      <c r="L19" s="14">
        <f t="shared" si="8"/>
        <v>0</v>
      </c>
      <c r="M19" s="14">
        <f t="shared" si="9"/>
        <v>0</v>
      </c>
      <c r="N19" s="78"/>
      <c r="O19" s="78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ref="F20:F65" si="10">SUM(G20:I20)</f>
        <v>0</v>
      </c>
      <c r="G20" s="14"/>
      <c r="H20" s="14">
        <f t="shared" ref="H20:H65" si="11">G20*9%</f>
        <v>0</v>
      </c>
      <c r="I20" s="14">
        <f t="shared" ref="I20:I65" si="12">G20*9%</f>
        <v>0</v>
      </c>
      <c r="J20" s="7"/>
      <c r="K20" s="21"/>
      <c r="L20" s="14">
        <f t="shared" ref="L20:L32" si="13">G20*2%</f>
        <v>0</v>
      </c>
      <c r="M20" s="14">
        <f t="shared" ref="M20:M32" si="14">F20-L20</f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10"/>
        <v>0</v>
      </c>
      <c r="G21" s="14"/>
      <c r="H21" s="14">
        <f t="shared" si="11"/>
        <v>0</v>
      </c>
      <c r="I21" s="14">
        <f t="shared" si="12"/>
        <v>0</v>
      </c>
      <c r="J21" s="7"/>
      <c r="K21" s="21"/>
      <c r="L21" s="14">
        <f t="shared" si="13"/>
        <v>0</v>
      </c>
      <c r="M21" s="14">
        <f t="shared" si="14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10"/>
        <v>0</v>
      </c>
      <c r="G22" s="14"/>
      <c r="H22" s="14">
        <f t="shared" si="11"/>
        <v>0</v>
      </c>
      <c r="I22" s="14">
        <f t="shared" si="12"/>
        <v>0</v>
      </c>
      <c r="J22" s="7"/>
      <c r="K22" s="21"/>
      <c r="L22" s="14">
        <f t="shared" si="13"/>
        <v>0</v>
      </c>
      <c r="M22" s="14">
        <f t="shared" si="14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10"/>
        <v>0</v>
      </c>
      <c r="G23" s="14"/>
      <c r="H23" s="14">
        <f t="shared" si="11"/>
        <v>0</v>
      </c>
      <c r="I23" s="14">
        <f t="shared" si="12"/>
        <v>0</v>
      </c>
      <c r="J23" s="7"/>
      <c r="K23" s="21"/>
      <c r="L23" s="14">
        <f t="shared" si="13"/>
        <v>0</v>
      </c>
      <c r="M23" s="14">
        <f t="shared" si="14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10"/>
        <v>0</v>
      </c>
      <c r="G24" s="14"/>
      <c r="H24" s="14">
        <f t="shared" si="11"/>
        <v>0</v>
      </c>
      <c r="I24" s="14">
        <f t="shared" si="12"/>
        <v>0</v>
      </c>
      <c r="J24" s="7"/>
      <c r="K24" s="21"/>
      <c r="L24" s="14">
        <f t="shared" si="13"/>
        <v>0</v>
      </c>
      <c r="M24" s="14">
        <f t="shared" si="14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10"/>
        <v>0</v>
      </c>
      <c r="G25" s="14"/>
      <c r="H25" s="14">
        <f t="shared" si="11"/>
        <v>0</v>
      </c>
      <c r="I25" s="14">
        <f t="shared" si="12"/>
        <v>0</v>
      </c>
      <c r="J25" s="7"/>
      <c r="K25" s="21"/>
      <c r="L25" s="14">
        <f t="shared" si="13"/>
        <v>0</v>
      </c>
      <c r="M25" s="14">
        <f t="shared" si="14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10"/>
        <v>0</v>
      </c>
      <c r="G26" s="14"/>
      <c r="H26" s="14">
        <f t="shared" si="11"/>
        <v>0</v>
      </c>
      <c r="I26" s="14">
        <f t="shared" si="12"/>
        <v>0</v>
      </c>
      <c r="J26" s="7"/>
      <c r="K26" s="21"/>
      <c r="L26" s="14">
        <f t="shared" si="13"/>
        <v>0</v>
      </c>
      <c r="M26" s="14">
        <f t="shared" si="14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10"/>
        <v>0</v>
      </c>
      <c r="G27" s="14"/>
      <c r="H27" s="14">
        <f t="shared" si="11"/>
        <v>0</v>
      </c>
      <c r="I27" s="14">
        <f t="shared" si="12"/>
        <v>0</v>
      </c>
      <c r="J27" s="7"/>
      <c r="K27" s="21"/>
      <c r="L27" s="14">
        <f t="shared" si="13"/>
        <v>0</v>
      </c>
      <c r="M27" s="14">
        <f t="shared" si="14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10"/>
        <v>0</v>
      </c>
      <c r="G28" s="14"/>
      <c r="H28" s="14">
        <f t="shared" si="11"/>
        <v>0</v>
      </c>
      <c r="I28" s="14">
        <f t="shared" si="12"/>
        <v>0</v>
      </c>
      <c r="J28" s="7"/>
      <c r="K28" s="21"/>
      <c r="L28" s="14">
        <f t="shared" si="13"/>
        <v>0</v>
      </c>
      <c r="M28" s="14">
        <f t="shared" si="14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10"/>
        <v>0</v>
      </c>
      <c r="G29" s="14"/>
      <c r="H29" s="14">
        <f t="shared" si="11"/>
        <v>0</v>
      </c>
      <c r="I29" s="14">
        <f t="shared" si="12"/>
        <v>0</v>
      </c>
      <c r="J29" s="7"/>
      <c r="K29" s="21"/>
      <c r="L29" s="14">
        <f t="shared" si="13"/>
        <v>0</v>
      </c>
      <c r="M29" s="14">
        <f t="shared" si="14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10"/>
        <v>0</v>
      </c>
      <c r="G30" s="14"/>
      <c r="H30" s="14">
        <f t="shared" si="11"/>
        <v>0</v>
      </c>
      <c r="I30" s="14">
        <f t="shared" si="12"/>
        <v>0</v>
      </c>
      <c r="J30" s="7"/>
      <c r="K30" s="21"/>
      <c r="L30" s="14">
        <f t="shared" si="13"/>
        <v>0</v>
      </c>
      <c r="M30" s="14">
        <f t="shared" si="14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10"/>
        <v>0</v>
      </c>
      <c r="G31" s="14"/>
      <c r="H31" s="14">
        <f t="shared" si="11"/>
        <v>0</v>
      </c>
      <c r="I31" s="14">
        <f t="shared" si="12"/>
        <v>0</v>
      </c>
      <c r="J31" s="7"/>
      <c r="K31" s="21"/>
      <c r="L31" s="14">
        <f t="shared" si="13"/>
        <v>0</v>
      </c>
      <c r="M31" s="14">
        <f t="shared" si="14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10"/>
        <v>0</v>
      </c>
      <c r="G32" s="14"/>
      <c r="H32" s="14">
        <f t="shared" si="11"/>
        <v>0</v>
      </c>
      <c r="I32" s="14">
        <f t="shared" si="12"/>
        <v>0</v>
      </c>
      <c r="J32" s="7"/>
      <c r="K32" s="21"/>
      <c r="L32" s="14">
        <f t="shared" si="13"/>
        <v>0</v>
      </c>
      <c r="M32" s="14">
        <f t="shared" si="14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10"/>
        <v>0</v>
      </c>
      <c r="G33" s="14"/>
      <c r="H33" s="14">
        <f t="shared" si="11"/>
        <v>0</v>
      </c>
      <c r="I33" s="14">
        <f t="shared" si="12"/>
        <v>0</v>
      </c>
      <c r="J33" s="7"/>
      <c r="K33" s="21"/>
      <c r="L33" s="14">
        <f t="shared" ref="L33:L64" si="15">G33*2%</f>
        <v>0</v>
      </c>
      <c r="M33" s="14">
        <f t="shared" ref="M33:M64" si="16">F33-L33</f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10"/>
        <v>0</v>
      </c>
      <c r="G34" s="14"/>
      <c r="H34" s="14">
        <f t="shared" si="11"/>
        <v>0</v>
      </c>
      <c r="I34" s="14">
        <f t="shared" si="12"/>
        <v>0</v>
      </c>
      <c r="J34" s="7"/>
      <c r="K34" s="21"/>
      <c r="L34" s="14">
        <f t="shared" si="15"/>
        <v>0</v>
      </c>
      <c r="M34" s="14">
        <f t="shared" si="16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si="10"/>
        <v>0</v>
      </c>
      <c r="G35" s="14"/>
      <c r="H35" s="14">
        <f t="shared" si="11"/>
        <v>0</v>
      </c>
      <c r="I35" s="14">
        <f t="shared" si="12"/>
        <v>0</v>
      </c>
      <c r="J35" s="7"/>
      <c r="K35" s="21"/>
      <c r="L35" s="14">
        <f t="shared" si="15"/>
        <v>0</v>
      </c>
      <c r="M35" s="14">
        <f t="shared" si="16"/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10"/>
        <v>0</v>
      </c>
      <c r="G36" s="14"/>
      <c r="H36" s="14">
        <f t="shared" si="11"/>
        <v>0</v>
      </c>
      <c r="I36" s="14">
        <f t="shared" si="12"/>
        <v>0</v>
      </c>
      <c r="J36" s="7"/>
      <c r="K36" s="21"/>
      <c r="L36" s="14">
        <f t="shared" si="15"/>
        <v>0</v>
      </c>
      <c r="M36" s="14">
        <f t="shared" si="16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10"/>
        <v>0</v>
      </c>
      <c r="G37" s="14"/>
      <c r="H37" s="14">
        <f t="shared" si="11"/>
        <v>0</v>
      </c>
      <c r="I37" s="14">
        <f t="shared" si="12"/>
        <v>0</v>
      </c>
      <c r="J37" s="7"/>
      <c r="K37" s="21"/>
      <c r="L37" s="14">
        <f t="shared" si="15"/>
        <v>0</v>
      </c>
      <c r="M37" s="14">
        <f t="shared" si="16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10"/>
        <v>0</v>
      </c>
      <c r="G38" s="14"/>
      <c r="H38" s="14">
        <f t="shared" si="11"/>
        <v>0</v>
      </c>
      <c r="I38" s="14">
        <f t="shared" si="12"/>
        <v>0</v>
      </c>
      <c r="J38" s="7"/>
      <c r="K38" s="21"/>
      <c r="L38" s="14">
        <f t="shared" si="15"/>
        <v>0</v>
      </c>
      <c r="M38" s="14">
        <f t="shared" si="16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10"/>
        <v>0</v>
      </c>
      <c r="G39" s="14"/>
      <c r="H39" s="14">
        <f t="shared" si="11"/>
        <v>0</v>
      </c>
      <c r="I39" s="14">
        <f t="shared" si="12"/>
        <v>0</v>
      </c>
      <c r="J39" s="7"/>
      <c r="K39" s="21"/>
      <c r="L39" s="14">
        <f t="shared" si="15"/>
        <v>0</v>
      </c>
      <c r="M39" s="14">
        <f t="shared" si="16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10"/>
        <v>0</v>
      </c>
      <c r="G40" s="14"/>
      <c r="H40" s="14">
        <f t="shared" si="11"/>
        <v>0</v>
      </c>
      <c r="I40" s="14">
        <f t="shared" si="12"/>
        <v>0</v>
      </c>
      <c r="J40" s="7"/>
      <c r="K40" s="21"/>
      <c r="L40" s="14">
        <f t="shared" si="15"/>
        <v>0</v>
      </c>
      <c r="M40" s="14">
        <f t="shared" si="16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10"/>
        <v>0</v>
      </c>
      <c r="G41" s="14"/>
      <c r="H41" s="14">
        <f t="shared" si="11"/>
        <v>0</v>
      </c>
      <c r="I41" s="14">
        <f t="shared" si="12"/>
        <v>0</v>
      </c>
      <c r="J41" s="7"/>
      <c r="K41" s="21"/>
      <c r="L41" s="14">
        <f t="shared" si="15"/>
        <v>0</v>
      </c>
      <c r="M41" s="14">
        <f t="shared" si="16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10"/>
        <v>0</v>
      </c>
      <c r="G42" s="14"/>
      <c r="H42" s="14">
        <f t="shared" si="11"/>
        <v>0</v>
      </c>
      <c r="I42" s="14">
        <f t="shared" si="12"/>
        <v>0</v>
      </c>
      <c r="J42" s="7"/>
      <c r="K42" s="21"/>
      <c r="L42" s="14">
        <f t="shared" si="15"/>
        <v>0</v>
      </c>
      <c r="M42" s="14">
        <f t="shared" si="16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10"/>
        <v>0</v>
      </c>
      <c r="G43" s="14"/>
      <c r="H43" s="14">
        <f t="shared" si="11"/>
        <v>0</v>
      </c>
      <c r="I43" s="14">
        <f t="shared" si="12"/>
        <v>0</v>
      </c>
      <c r="J43" s="7"/>
      <c r="K43" s="21"/>
      <c r="L43" s="14">
        <f t="shared" si="15"/>
        <v>0</v>
      </c>
      <c r="M43" s="14">
        <f t="shared" si="16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10"/>
        <v>0</v>
      </c>
      <c r="G44" s="14"/>
      <c r="H44" s="14">
        <f t="shared" si="11"/>
        <v>0</v>
      </c>
      <c r="I44" s="14">
        <f t="shared" si="12"/>
        <v>0</v>
      </c>
      <c r="J44" s="7"/>
      <c r="K44" s="21"/>
      <c r="L44" s="14">
        <f t="shared" si="15"/>
        <v>0</v>
      </c>
      <c r="M44" s="14">
        <f t="shared" si="16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10"/>
        <v>0</v>
      </c>
      <c r="G45" s="14"/>
      <c r="H45" s="14">
        <f t="shared" si="11"/>
        <v>0</v>
      </c>
      <c r="I45" s="14">
        <f t="shared" si="12"/>
        <v>0</v>
      </c>
      <c r="J45" s="7"/>
      <c r="K45" s="21"/>
      <c r="L45" s="14">
        <f t="shared" si="15"/>
        <v>0</v>
      </c>
      <c r="M45" s="14">
        <f t="shared" si="16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10"/>
        <v>0</v>
      </c>
      <c r="G46" s="14"/>
      <c r="H46" s="14">
        <f t="shared" si="11"/>
        <v>0</v>
      </c>
      <c r="I46" s="14">
        <f t="shared" si="12"/>
        <v>0</v>
      </c>
      <c r="J46" s="7"/>
      <c r="K46" s="21"/>
      <c r="L46" s="14">
        <f t="shared" si="15"/>
        <v>0</v>
      </c>
      <c r="M46" s="14">
        <f t="shared" si="16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10"/>
        <v>0</v>
      </c>
      <c r="G47" s="14"/>
      <c r="H47" s="14">
        <f t="shared" si="11"/>
        <v>0</v>
      </c>
      <c r="I47" s="14">
        <f t="shared" si="12"/>
        <v>0</v>
      </c>
      <c r="J47" s="7"/>
      <c r="K47" s="21"/>
      <c r="L47" s="14">
        <f t="shared" si="15"/>
        <v>0</v>
      </c>
      <c r="M47" s="14">
        <f t="shared" si="16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10"/>
        <v>0</v>
      </c>
      <c r="G48" s="14"/>
      <c r="H48" s="14">
        <f t="shared" si="11"/>
        <v>0</v>
      </c>
      <c r="I48" s="14">
        <f t="shared" si="12"/>
        <v>0</v>
      </c>
      <c r="J48" s="7"/>
      <c r="K48" s="21"/>
      <c r="L48" s="14">
        <f t="shared" si="15"/>
        <v>0</v>
      </c>
      <c r="M48" s="14">
        <f t="shared" si="16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10"/>
        <v>0</v>
      </c>
      <c r="G49" s="14"/>
      <c r="H49" s="14">
        <f t="shared" si="11"/>
        <v>0</v>
      </c>
      <c r="I49" s="14">
        <f t="shared" si="12"/>
        <v>0</v>
      </c>
      <c r="J49" s="7"/>
      <c r="K49" s="21"/>
      <c r="L49" s="14">
        <f t="shared" si="15"/>
        <v>0</v>
      </c>
      <c r="M49" s="14">
        <f t="shared" si="16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10"/>
        <v>0</v>
      </c>
      <c r="G50" s="14"/>
      <c r="H50" s="14">
        <f t="shared" si="11"/>
        <v>0</v>
      </c>
      <c r="I50" s="14">
        <f t="shared" si="12"/>
        <v>0</v>
      </c>
      <c r="J50" s="7"/>
      <c r="K50" s="21"/>
      <c r="L50" s="14">
        <f t="shared" si="15"/>
        <v>0</v>
      </c>
      <c r="M50" s="14">
        <f t="shared" si="16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10"/>
        <v>0</v>
      </c>
      <c r="G51" s="14"/>
      <c r="H51" s="14">
        <f t="shared" si="11"/>
        <v>0</v>
      </c>
      <c r="I51" s="14">
        <f t="shared" si="12"/>
        <v>0</v>
      </c>
      <c r="J51" s="7"/>
      <c r="K51" s="21"/>
      <c r="L51" s="14">
        <f t="shared" si="15"/>
        <v>0</v>
      </c>
      <c r="M51" s="14">
        <f t="shared" si="16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10"/>
        <v>0</v>
      </c>
      <c r="G52" s="14"/>
      <c r="H52" s="14">
        <f t="shared" si="11"/>
        <v>0</v>
      </c>
      <c r="I52" s="14">
        <f t="shared" si="12"/>
        <v>0</v>
      </c>
      <c r="J52" s="7"/>
      <c r="K52" s="21"/>
      <c r="L52" s="14">
        <f t="shared" si="15"/>
        <v>0</v>
      </c>
      <c r="M52" s="14">
        <f t="shared" si="16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10"/>
        <v>0</v>
      </c>
      <c r="G53" s="14"/>
      <c r="H53" s="14">
        <f t="shared" si="11"/>
        <v>0</v>
      </c>
      <c r="I53" s="14">
        <f t="shared" si="12"/>
        <v>0</v>
      </c>
      <c r="J53" s="7"/>
      <c r="K53" s="21"/>
      <c r="L53" s="14">
        <f t="shared" si="15"/>
        <v>0</v>
      </c>
      <c r="M53" s="14">
        <f t="shared" si="16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10"/>
        <v>0</v>
      </c>
      <c r="G54" s="14"/>
      <c r="H54" s="14">
        <f t="shared" si="11"/>
        <v>0</v>
      </c>
      <c r="I54" s="14">
        <f t="shared" si="12"/>
        <v>0</v>
      </c>
      <c r="J54" s="7"/>
      <c r="K54" s="21"/>
      <c r="L54" s="14">
        <f t="shared" si="15"/>
        <v>0</v>
      </c>
      <c r="M54" s="14">
        <f t="shared" si="16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10"/>
        <v>0</v>
      </c>
      <c r="G55" s="14"/>
      <c r="H55" s="14">
        <f t="shared" si="11"/>
        <v>0</v>
      </c>
      <c r="I55" s="14">
        <f t="shared" si="12"/>
        <v>0</v>
      </c>
      <c r="J55" s="7"/>
      <c r="K55" s="21"/>
      <c r="L55" s="14">
        <f t="shared" si="15"/>
        <v>0</v>
      </c>
      <c r="M55" s="14">
        <f t="shared" si="16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10"/>
        <v>0</v>
      </c>
      <c r="G56" s="14"/>
      <c r="H56" s="14">
        <f t="shared" si="11"/>
        <v>0</v>
      </c>
      <c r="I56" s="14">
        <f t="shared" si="12"/>
        <v>0</v>
      </c>
      <c r="J56" s="7"/>
      <c r="K56" s="21"/>
      <c r="L56" s="14">
        <f t="shared" si="15"/>
        <v>0</v>
      </c>
      <c r="M56" s="14">
        <f t="shared" si="16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10"/>
        <v>0</v>
      </c>
      <c r="G57" s="14"/>
      <c r="H57" s="14">
        <f t="shared" si="11"/>
        <v>0</v>
      </c>
      <c r="I57" s="14">
        <f t="shared" si="12"/>
        <v>0</v>
      </c>
      <c r="J57" s="7"/>
      <c r="K57" s="21"/>
      <c r="L57" s="14">
        <f t="shared" si="15"/>
        <v>0</v>
      </c>
      <c r="M57" s="14">
        <f t="shared" si="16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10"/>
        <v>0</v>
      </c>
      <c r="G58" s="14"/>
      <c r="H58" s="14">
        <f t="shared" si="11"/>
        <v>0</v>
      </c>
      <c r="I58" s="14">
        <f t="shared" si="12"/>
        <v>0</v>
      </c>
      <c r="J58" s="7"/>
      <c r="K58" s="21"/>
      <c r="L58" s="14">
        <f t="shared" si="15"/>
        <v>0</v>
      </c>
      <c r="M58" s="14">
        <f t="shared" si="16"/>
        <v>0</v>
      </c>
      <c r="N58" s="78"/>
      <c r="O58" s="21"/>
      <c r="P58" s="21"/>
      <c r="Q58" s="21"/>
    </row>
    <row r="59" spans="1:17" x14ac:dyDescent="0.3">
      <c r="A59" s="21"/>
      <c r="B59" s="21"/>
      <c r="C59" s="21"/>
      <c r="D59" s="21"/>
      <c r="E59" s="21"/>
      <c r="F59" s="14">
        <f t="shared" si="10"/>
        <v>0</v>
      </c>
      <c r="G59" s="14"/>
      <c r="H59" s="14">
        <f t="shared" si="11"/>
        <v>0</v>
      </c>
      <c r="I59" s="14">
        <f t="shared" si="12"/>
        <v>0</v>
      </c>
      <c r="J59" s="7"/>
      <c r="K59" s="21"/>
      <c r="L59" s="14">
        <f t="shared" si="15"/>
        <v>0</v>
      </c>
      <c r="M59" s="14">
        <f t="shared" si="16"/>
        <v>0</v>
      </c>
      <c r="N59" s="78"/>
      <c r="O59" s="21"/>
      <c r="P59" s="21"/>
      <c r="Q59" s="21"/>
    </row>
    <row r="60" spans="1:17" x14ac:dyDescent="0.3">
      <c r="A60" s="21"/>
      <c r="B60" s="21"/>
      <c r="C60" s="21"/>
      <c r="D60" s="21"/>
      <c r="E60" s="21"/>
      <c r="F60" s="14">
        <f t="shared" si="10"/>
        <v>0</v>
      </c>
      <c r="G60" s="14"/>
      <c r="H60" s="14">
        <f t="shared" si="11"/>
        <v>0</v>
      </c>
      <c r="I60" s="14">
        <f t="shared" si="12"/>
        <v>0</v>
      </c>
      <c r="J60" s="7"/>
      <c r="K60" s="21"/>
      <c r="L60" s="14">
        <f t="shared" si="15"/>
        <v>0</v>
      </c>
      <c r="M60" s="14">
        <f t="shared" si="16"/>
        <v>0</v>
      </c>
      <c r="N60" s="78"/>
      <c r="O60" s="21"/>
      <c r="P60" s="21"/>
      <c r="Q60" s="21"/>
    </row>
    <row r="61" spans="1:17" x14ac:dyDescent="0.3">
      <c r="A61" s="21"/>
      <c r="B61" s="21"/>
      <c r="C61" s="21"/>
      <c r="D61" s="21"/>
      <c r="E61" s="21"/>
      <c r="F61" s="14">
        <f t="shared" si="10"/>
        <v>0</v>
      </c>
      <c r="G61" s="14"/>
      <c r="H61" s="14">
        <f t="shared" si="11"/>
        <v>0</v>
      </c>
      <c r="I61" s="14">
        <f t="shared" si="12"/>
        <v>0</v>
      </c>
      <c r="J61" s="7"/>
      <c r="K61" s="21"/>
      <c r="L61" s="14">
        <f t="shared" si="15"/>
        <v>0</v>
      </c>
      <c r="M61" s="14">
        <f t="shared" si="16"/>
        <v>0</v>
      </c>
      <c r="N61" s="78"/>
      <c r="O61" s="21"/>
      <c r="P61" s="21"/>
      <c r="Q61" s="21"/>
    </row>
    <row r="62" spans="1:17" x14ac:dyDescent="0.3">
      <c r="A62" s="21"/>
      <c r="B62" s="21"/>
      <c r="C62" s="21"/>
      <c r="D62" s="21"/>
      <c r="E62" s="21"/>
      <c r="F62" s="14">
        <f t="shared" si="10"/>
        <v>0</v>
      </c>
      <c r="G62" s="14"/>
      <c r="H62" s="14">
        <f t="shared" si="11"/>
        <v>0</v>
      </c>
      <c r="I62" s="14">
        <f t="shared" si="12"/>
        <v>0</v>
      </c>
      <c r="J62" s="7"/>
      <c r="K62" s="21"/>
      <c r="L62" s="14">
        <f t="shared" si="15"/>
        <v>0</v>
      </c>
      <c r="M62" s="14">
        <f t="shared" si="16"/>
        <v>0</v>
      </c>
      <c r="N62" s="78"/>
      <c r="O62" s="21"/>
      <c r="P62" s="21"/>
      <c r="Q62" s="21"/>
    </row>
    <row r="63" spans="1:17" x14ac:dyDescent="0.3">
      <c r="A63" s="21"/>
      <c r="B63" s="21"/>
      <c r="C63" s="21"/>
      <c r="D63" s="21"/>
      <c r="E63" s="21"/>
      <c r="F63" s="14">
        <f t="shared" si="10"/>
        <v>0</v>
      </c>
      <c r="G63" s="14"/>
      <c r="H63" s="14">
        <f t="shared" si="11"/>
        <v>0</v>
      </c>
      <c r="I63" s="14">
        <f t="shared" si="12"/>
        <v>0</v>
      </c>
      <c r="J63" s="7"/>
      <c r="K63" s="21"/>
      <c r="L63" s="14">
        <f t="shared" si="15"/>
        <v>0</v>
      </c>
      <c r="M63" s="14">
        <f t="shared" si="16"/>
        <v>0</v>
      </c>
      <c r="N63" s="78"/>
      <c r="O63" s="21"/>
      <c r="P63" s="21"/>
      <c r="Q63" s="21"/>
    </row>
    <row r="64" spans="1:17" x14ac:dyDescent="0.3">
      <c r="A64" s="21"/>
      <c r="B64" s="21"/>
      <c r="C64" s="21"/>
      <c r="D64" s="21"/>
      <c r="E64" s="21"/>
      <c r="F64" s="14">
        <f t="shared" si="10"/>
        <v>0</v>
      </c>
      <c r="G64" s="14"/>
      <c r="H64" s="14">
        <f t="shared" si="11"/>
        <v>0</v>
      </c>
      <c r="I64" s="14">
        <f t="shared" si="12"/>
        <v>0</v>
      </c>
      <c r="J64" s="7"/>
      <c r="K64" s="21"/>
      <c r="L64" s="14">
        <f t="shared" si="15"/>
        <v>0</v>
      </c>
      <c r="M64" s="14">
        <f t="shared" si="16"/>
        <v>0</v>
      </c>
      <c r="N64" s="78"/>
      <c r="O64" s="21"/>
      <c r="P64" s="21"/>
      <c r="Q64" s="21"/>
    </row>
    <row r="65" spans="1:17" x14ac:dyDescent="0.3">
      <c r="A65" s="21"/>
      <c r="B65" s="21"/>
      <c r="C65" s="21"/>
      <c r="D65" s="21"/>
      <c r="E65" s="21"/>
      <c r="F65" s="14">
        <f t="shared" si="10"/>
        <v>0</v>
      </c>
      <c r="G65" s="14"/>
      <c r="H65" s="14">
        <f t="shared" si="11"/>
        <v>0</v>
      </c>
      <c r="I65" s="14">
        <f t="shared" si="12"/>
        <v>0</v>
      </c>
      <c r="J65" s="7"/>
      <c r="K65" s="21"/>
      <c r="L65" s="14">
        <f t="shared" ref="L65:L76" si="17">G65*2%</f>
        <v>0</v>
      </c>
      <c r="M65" s="14">
        <f t="shared" ref="M65:M76" si="18">F65-L65</f>
        <v>0</v>
      </c>
      <c r="N65" s="78"/>
      <c r="O65" s="21"/>
      <c r="P65" s="21"/>
      <c r="Q65" s="21"/>
    </row>
    <row r="66" spans="1:17" x14ac:dyDescent="0.3">
      <c r="A66" s="21"/>
      <c r="B66" s="21"/>
      <c r="C66" s="21"/>
      <c r="D66" s="21"/>
      <c r="E66" s="21"/>
      <c r="F66" s="14">
        <f t="shared" ref="F66:F76" si="19">SUM(G66:I66)</f>
        <v>0</v>
      </c>
      <c r="G66" s="14"/>
      <c r="H66" s="14">
        <f t="shared" ref="H66:H76" si="20">G66*9%</f>
        <v>0</v>
      </c>
      <c r="I66" s="14">
        <f t="shared" ref="I66:I76" si="21">G66*9%</f>
        <v>0</v>
      </c>
      <c r="J66" s="7"/>
      <c r="K66" s="21"/>
      <c r="L66" s="14">
        <f t="shared" si="17"/>
        <v>0</v>
      </c>
      <c r="M66" s="14">
        <f t="shared" si="18"/>
        <v>0</v>
      </c>
      <c r="N66" s="78"/>
      <c r="O66" s="21"/>
      <c r="P66" s="21"/>
      <c r="Q66" s="21"/>
    </row>
    <row r="67" spans="1:17" x14ac:dyDescent="0.3">
      <c r="A67" s="21"/>
      <c r="B67" s="21"/>
      <c r="C67" s="21"/>
      <c r="D67" s="21"/>
      <c r="E67" s="21"/>
      <c r="F67" s="14">
        <f t="shared" si="19"/>
        <v>0</v>
      </c>
      <c r="G67" s="14"/>
      <c r="H67" s="14">
        <f t="shared" si="20"/>
        <v>0</v>
      </c>
      <c r="I67" s="14">
        <f t="shared" si="21"/>
        <v>0</v>
      </c>
      <c r="J67" s="7"/>
      <c r="K67" s="21"/>
      <c r="L67" s="14">
        <f t="shared" si="17"/>
        <v>0</v>
      </c>
      <c r="M67" s="14">
        <f t="shared" si="18"/>
        <v>0</v>
      </c>
      <c r="N67" s="78"/>
      <c r="O67" s="21"/>
      <c r="P67" s="21"/>
      <c r="Q67" s="21"/>
    </row>
    <row r="68" spans="1:17" x14ac:dyDescent="0.3">
      <c r="A68" s="21"/>
      <c r="B68" s="21"/>
      <c r="C68" s="21"/>
      <c r="D68" s="21"/>
      <c r="E68" s="21"/>
      <c r="F68" s="14">
        <f t="shared" si="19"/>
        <v>0</v>
      </c>
      <c r="G68" s="14"/>
      <c r="H68" s="14">
        <f t="shared" si="20"/>
        <v>0</v>
      </c>
      <c r="I68" s="14">
        <f t="shared" si="21"/>
        <v>0</v>
      </c>
      <c r="J68" s="7"/>
      <c r="K68" s="21"/>
      <c r="L68" s="14">
        <f t="shared" si="17"/>
        <v>0</v>
      </c>
      <c r="M68" s="14">
        <f t="shared" si="18"/>
        <v>0</v>
      </c>
      <c r="N68" s="78"/>
      <c r="O68" s="21"/>
      <c r="P68" s="21"/>
      <c r="Q68" s="21"/>
    </row>
    <row r="69" spans="1:17" x14ac:dyDescent="0.3">
      <c r="A69" s="21"/>
      <c r="B69" s="21"/>
      <c r="C69" s="21"/>
      <c r="D69" s="21"/>
      <c r="E69" s="21"/>
      <c r="F69" s="14">
        <f t="shared" si="19"/>
        <v>0</v>
      </c>
      <c r="G69" s="14"/>
      <c r="H69" s="14">
        <f t="shared" si="20"/>
        <v>0</v>
      </c>
      <c r="I69" s="14">
        <f t="shared" si="21"/>
        <v>0</v>
      </c>
      <c r="J69" s="7"/>
      <c r="K69" s="21"/>
      <c r="L69" s="14">
        <f t="shared" si="17"/>
        <v>0</v>
      </c>
      <c r="M69" s="14">
        <f t="shared" si="18"/>
        <v>0</v>
      </c>
      <c r="N69" s="78"/>
      <c r="O69" s="21"/>
      <c r="P69" s="21"/>
      <c r="Q69" s="21"/>
    </row>
    <row r="70" spans="1:17" x14ac:dyDescent="0.3">
      <c r="A70" s="21"/>
      <c r="B70" s="21"/>
      <c r="C70" s="21"/>
      <c r="D70" s="21"/>
      <c r="E70" s="21"/>
      <c r="F70" s="14">
        <f t="shared" si="19"/>
        <v>0</v>
      </c>
      <c r="G70" s="14"/>
      <c r="H70" s="14">
        <f t="shared" si="20"/>
        <v>0</v>
      </c>
      <c r="I70" s="14">
        <f t="shared" si="21"/>
        <v>0</v>
      </c>
      <c r="J70" s="7"/>
      <c r="K70" s="21"/>
      <c r="L70" s="14">
        <f t="shared" si="17"/>
        <v>0</v>
      </c>
      <c r="M70" s="14">
        <f t="shared" si="18"/>
        <v>0</v>
      </c>
      <c r="N70" s="78"/>
      <c r="O70" s="21"/>
      <c r="P70" s="21"/>
      <c r="Q70" s="21"/>
    </row>
    <row r="71" spans="1:17" x14ac:dyDescent="0.3">
      <c r="A71" s="21"/>
      <c r="B71" s="21"/>
      <c r="C71" s="21"/>
      <c r="D71" s="21"/>
      <c r="E71" s="21"/>
      <c r="F71" s="14">
        <f t="shared" si="19"/>
        <v>0</v>
      </c>
      <c r="G71" s="14"/>
      <c r="H71" s="14">
        <f t="shared" si="20"/>
        <v>0</v>
      </c>
      <c r="I71" s="14">
        <f t="shared" si="21"/>
        <v>0</v>
      </c>
      <c r="J71" s="7"/>
      <c r="K71" s="21"/>
      <c r="L71" s="14">
        <f t="shared" si="17"/>
        <v>0</v>
      </c>
      <c r="M71" s="14">
        <f t="shared" si="18"/>
        <v>0</v>
      </c>
      <c r="N71" s="78"/>
      <c r="O71" s="21"/>
      <c r="P71" s="21"/>
      <c r="Q71" s="21"/>
    </row>
    <row r="72" spans="1:17" x14ac:dyDescent="0.3">
      <c r="A72" s="21"/>
      <c r="B72" s="21"/>
      <c r="C72" s="21"/>
      <c r="D72" s="21"/>
      <c r="E72" s="21"/>
      <c r="F72" s="14">
        <f t="shared" si="19"/>
        <v>0</v>
      </c>
      <c r="G72" s="14"/>
      <c r="H72" s="14">
        <f t="shared" si="20"/>
        <v>0</v>
      </c>
      <c r="I72" s="14">
        <f t="shared" si="21"/>
        <v>0</v>
      </c>
      <c r="J72" s="7"/>
      <c r="K72" s="21"/>
      <c r="L72" s="14">
        <f t="shared" si="17"/>
        <v>0</v>
      </c>
      <c r="M72" s="14">
        <f t="shared" si="18"/>
        <v>0</v>
      </c>
      <c r="N72" s="78"/>
      <c r="O72" s="21"/>
      <c r="P72" s="21"/>
      <c r="Q72" s="21"/>
    </row>
    <row r="73" spans="1:17" x14ac:dyDescent="0.3">
      <c r="A73" s="21"/>
      <c r="B73" s="21"/>
      <c r="C73" s="21"/>
      <c r="D73" s="21"/>
      <c r="E73" s="21"/>
      <c r="F73" s="14">
        <f t="shared" si="19"/>
        <v>0</v>
      </c>
      <c r="G73" s="14"/>
      <c r="H73" s="14">
        <f t="shared" si="20"/>
        <v>0</v>
      </c>
      <c r="I73" s="14">
        <f t="shared" si="21"/>
        <v>0</v>
      </c>
      <c r="J73" s="7"/>
      <c r="K73" s="21"/>
      <c r="L73" s="14">
        <f t="shared" si="17"/>
        <v>0</v>
      </c>
      <c r="M73" s="14">
        <f t="shared" si="18"/>
        <v>0</v>
      </c>
      <c r="N73" s="78"/>
      <c r="O73" s="21"/>
      <c r="P73" s="21"/>
      <c r="Q73" s="21"/>
    </row>
    <row r="74" spans="1:17" x14ac:dyDescent="0.3">
      <c r="A74" s="21"/>
      <c r="B74" s="21"/>
      <c r="C74" s="21"/>
      <c r="D74" s="21"/>
      <c r="E74" s="21"/>
      <c r="F74" s="14">
        <f t="shared" si="19"/>
        <v>0</v>
      </c>
      <c r="G74" s="14"/>
      <c r="H74" s="14">
        <f t="shared" si="20"/>
        <v>0</v>
      </c>
      <c r="I74" s="14">
        <f t="shared" si="21"/>
        <v>0</v>
      </c>
      <c r="J74" s="7"/>
      <c r="K74" s="21"/>
      <c r="L74" s="14">
        <f t="shared" si="17"/>
        <v>0</v>
      </c>
      <c r="M74" s="14">
        <f t="shared" si="18"/>
        <v>0</v>
      </c>
      <c r="N74" s="78"/>
      <c r="O74" s="21"/>
      <c r="P74" s="21"/>
      <c r="Q74" s="21"/>
    </row>
    <row r="75" spans="1:17" x14ac:dyDescent="0.3">
      <c r="A75" s="21"/>
      <c r="B75" s="21"/>
      <c r="C75" s="21"/>
      <c r="D75" s="21"/>
      <c r="E75" s="21"/>
      <c r="F75" s="14">
        <f t="shared" si="19"/>
        <v>0</v>
      </c>
      <c r="G75" s="14"/>
      <c r="H75" s="14">
        <f t="shared" si="20"/>
        <v>0</v>
      </c>
      <c r="I75" s="14">
        <f t="shared" si="21"/>
        <v>0</v>
      </c>
      <c r="J75" s="7"/>
      <c r="K75" s="21"/>
      <c r="L75" s="14">
        <f t="shared" si="17"/>
        <v>0</v>
      </c>
      <c r="M75" s="14">
        <f t="shared" si="18"/>
        <v>0</v>
      </c>
      <c r="N75" s="78"/>
      <c r="O75" s="21"/>
      <c r="P75" s="21"/>
      <c r="Q75" s="21"/>
    </row>
    <row r="76" spans="1:17" x14ac:dyDescent="0.3">
      <c r="A76" s="21"/>
      <c r="B76" s="21"/>
      <c r="C76" s="21"/>
      <c r="D76" s="21"/>
      <c r="E76" s="21"/>
      <c r="F76" s="14">
        <f t="shared" si="19"/>
        <v>0</v>
      </c>
      <c r="G76" s="14"/>
      <c r="H76" s="14">
        <f t="shared" si="20"/>
        <v>0</v>
      </c>
      <c r="I76" s="14">
        <f t="shared" si="21"/>
        <v>0</v>
      </c>
      <c r="J76" s="7"/>
      <c r="K76" s="21"/>
      <c r="L76" s="14">
        <f t="shared" si="17"/>
        <v>0</v>
      </c>
      <c r="M76" s="14">
        <f t="shared" si="18"/>
        <v>0</v>
      </c>
      <c r="N76" s="78"/>
      <c r="O76" s="21"/>
      <c r="P76" s="21"/>
      <c r="Q76" s="21"/>
    </row>
  </sheetData>
  <mergeCells count="2">
    <mergeCell ref="A2:Q2"/>
    <mergeCell ref="I1:K1"/>
  </mergeCells>
  <hyperlinks>
    <hyperlink ref="A1" location="HOME!A1" display="HOME" xr:uid="{00000000-0004-0000-0500-000000000000}"/>
    <hyperlink ref="C1" location="'GST-Monthwise'!A1" display="GST - Monthwise" xr:uid="{00000000-0004-0000-0500-000001000000}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78"/>
  <sheetViews>
    <sheetView workbookViewId="0">
      <pane ySplit="1" topLeftCell="A12" activePane="bottomLeft" state="frozen"/>
      <selection pane="bottomLeft" activeCell="N26" sqref="N26:P26"/>
    </sheetView>
  </sheetViews>
  <sheetFormatPr defaultColWidth="9.1796875" defaultRowHeight="14.5" x14ac:dyDescent="0.35"/>
  <cols>
    <col min="1" max="1" width="11.81640625" style="1" bestFit="1" customWidth="1"/>
    <col min="2" max="2" width="5.1796875" style="37" bestFit="1" customWidth="1"/>
    <col min="3" max="3" width="19.1796875" style="1" bestFit="1" customWidth="1"/>
    <col min="4" max="4" width="5.453125" style="1" bestFit="1" customWidth="1"/>
    <col min="5" max="5" width="17.36328125" style="1" bestFit="1" customWidth="1"/>
    <col min="6" max="6" width="10" style="13" bestFit="1" customWidth="1"/>
    <col min="7" max="7" width="9.6328125" style="13" bestFit="1" customWidth="1"/>
    <col min="8" max="8" width="7.08984375" style="13" bestFit="1" customWidth="1"/>
    <col min="9" max="9" width="10.36328125" style="1" bestFit="1" customWidth="1"/>
    <col min="10" max="10" width="7" style="1" bestFit="1" customWidth="1"/>
    <col min="11" max="11" width="6" style="13" bestFit="1" customWidth="1"/>
    <col min="12" max="12" width="11.453125" style="13" bestFit="1" customWidth="1"/>
    <col min="13" max="13" width="13.08984375" style="13" bestFit="1" customWidth="1"/>
    <col min="14" max="14" width="13.90625" style="1" bestFit="1" customWidth="1"/>
    <col min="15" max="15" width="5.08984375" style="1" bestFit="1" customWidth="1"/>
    <col min="16" max="16" width="9.26953125" style="1" bestFit="1" customWidth="1"/>
    <col min="17" max="17" width="11.54296875" style="1" customWidth="1"/>
    <col min="18" max="16384" width="9.1796875" style="1"/>
  </cols>
  <sheetData>
    <row r="1" spans="1:16" ht="23.5" x14ac:dyDescent="0.55000000000000004">
      <c r="A1" s="69" t="s">
        <v>22</v>
      </c>
      <c r="B1" s="102"/>
      <c r="C1" s="96" t="s">
        <v>35</v>
      </c>
      <c r="D1" s="2"/>
      <c r="E1" s="2"/>
      <c r="F1" s="66">
        <f>SUM(F2:F75)</f>
        <v>1145998.3</v>
      </c>
      <c r="G1" s="66">
        <f>SUM(G2:G75)</f>
        <v>971185</v>
      </c>
      <c r="H1" s="66">
        <f>SUM(H2:H75)</f>
        <v>174813.3</v>
      </c>
      <c r="I1" s="2"/>
      <c r="J1" s="2"/>
      <c r="K1" s="66">
        <f>SUM(K2:K75)</f>
        <v>19423.7</v>
      </c>
      <c r="L1" s="66">
        <f>SUM(L2:L75)</f>
        <v>1126574.6000000001</v>
      </c>
      <c r="M1" s="66">
        <f>SUM(M2:M75)</f>
        <v>1126559</v>
      </c>
      <c r="N1" s="66"/>
      <c r="O1" s="4"/>
      <c r="P1" s="67"/>
    </row>
    <row r="2" spans="1:16" ht="13" x14ac:dyDescent="0.3">
      <c r="A2" s="97" t="s">
        <v>7</v>
      </c>
      <c r="B2" s="97" t="s">
        <v>8</v>
      </c>
      <c r="C2" s="97" t="s">
        <v>9</v>
      </c>
      <c r="D2" s="97" t="s">
        <v>10</v>
      </c>
      <c r="E2" s="97" t="s">
        <v>11</v>
      </c>
      <c r="F2" s="92" t="s">
        <v>12</v>
      </c>
      <c r="G2" s="122" t="s">
        <v>13</v>
      </c>
      <c r="H2" s="92" t="s">
        <v>29</v>
      </c>
      <c r="I2" s="97" t="s">
        <v>15</v>
      </c>
      <c r="J2" s="97" t="s">
        <v>16</v>
      </c>
      <c r="K2" s="92" t="s">
        <v>17</v>
      </c>
      <c r="L2" s="92" t="s">
        <v>4</v>
      </c>
      <c r="M2" s="92" t="s">
        <v>18</v>
      </c>
      <c r="N2" s="92" t="s">
        <v>19</v>
      </c>
      <c r="O2" s="92" t="s">
        <v>20</v>
      </c>
      <c r="P2" s="98" t="s">
        <v>21</v>
      </c>
    </row>
    <row r="3" spans="1:16" ht="13" x14ac:dyDescent="0.3">
      <c r="A3" s="126" t="s">
        <v>56</v>
      </c>
      <c r="B3" s="126"/>
      <c r="C3" s="131" t="s">
        <v>62</v>
      </c>
      <c r="D3" s="126" t="s">
        <v>53</v>
      </c>
      <c r="E3" s="129" t="s">
        <v>60</v>
      </c>
      <c r="F3" s="127">
        <f t="shared" ref="F3" si="0">SUM(G3:H3)</f>
        <v>4720</v>
      </c>
      <c r="G3" s="127">
        <v>4000</v>
      </c>
      <c r="H3" s="127">
        <f t="shared" ref="H3" si="1">G3*18%</f>
        <v>720</v>
      </c>
      <c r="I3" s="130"/>
      <c r="J3" s="130"/>
      <c r="K3" s="127">
        <f t="shared" ref="K3" si="2">G3*2%</f>
        <v>80</v>
      </c>
      <c r="L3" s="127">
        <f t="shared" ref="L3" si="3">F3-K3</f>
        <v>4640</v>
      </c>
      <c r="M3" s="127">
        <v>4640</v>
      </c>
      <c r="N3" s="126" t="s">
        <v>179</v>
      </c>
      <c r="O3" s="123" t="s">
        <v>101</v>
      </c>
      <c r="P3" s="124" t="s">
        <v>178</v>
      </c>
    </row>
    <row r="4" spans="1:16" ht="13" x14ac:dyDescent="0.3">
      <c r="A4" s="126" t="s">
        <v>56</v>
      </c>
      <c r="B4" s="126"/>
      <c r="C4" s="131" t="s">
        <v>63</v>
      </c>
      <c r="D4" s="126" t="s">
        <v>53</v>
      </c>
      <c r="E4" s="129" t="s">
        <v>61</v>
      </c>
      <c r="F4" s="127">
        <f t="shared" ref="F4:F15" si="4">SUM(G4:H4)</f>
        <v>3481</v>
      </c>
      <c r="G4" s="127">
        <v>2950</v>
      </c>
      <c r="H4" s="127">
        <f t="shared" ref="H4:H15" si="5">G4*18%</f>
        <v>531</v>
      </c>
      <c r="I4" s="130"/>
      <c r="J4" s="130"/>
      <c r="K4" s="127">
        <f t="shared" ref="K4:K15" si="6">G4*2%</f>
        <v>59</v>
      </c>
      <c r="L4" s="127">
        <f t="shared" ref="L4:L15" si="7">F4-K4</f>
        <v>3422</v>
      </c>
      <c r="M4" s="127">
        <v>3422</v>
      </c>
      <c r="N4" s="126" t="s">
        <v>179</v>
      </c>
      <c r="O4" s="123" t="s">
        <v>101</v>
      </c>
      <c r="P4" s="124" t="s">
        <v>178</v>
      </c>
    </row>
    <row r="5" spans="1:16" ht="13" x14ac:dyDescent="0.3">
      <c r="A5" s="126" t="s">
        <v>79</v>
      </c>
      <c r="B5" s="126"/>
      <c r="C5" s="131" t="s">
        <v>76</v>
      </c>
      <c r="D5" s="126" t="s">
        <v>75</v>
      </c>
      <c r="E5" s="126" t="s">
        <v>72</v>
      </c>
      <c r="F5" s="127">
        <f t="shared" si="4"/>
        <v>83442.52</v>
      </c>
      <c r="G5" s="127">
        <v>70714</v>
      </c>
      <c r="H5" s="127">
        <f t="shared" si="5"/>
        <v>12728.52</v>
      </c>
      <c r="I5" s="130"/>
      <c r="J5" s="130"/>
      <c r="K5" s="127">
        <f t="shared" si="6"/>
        <v>1414.28</v>
      </c>
      <c r="L5" s="127">
        <f t="shared" si="7"/>
        <v>82028.240000000005</v>
      </c>
      <c r="M5" s="127">
        <v>82029</v>
      </c>
      <c r="N5" s="126" t="s">
        <v>177</v>
      </c>
      <c r="O5" s="123" t="s">
        <v>101</v>
      </c>
      <c r="P5" s="124" t="s">
        <v>178</v>
      </c>
    </row>
    <row r="6" spans="1:16" ht="13" x14ac:dyDescent="0.3">
      <c r="A6" s="126" t="s">
        <v>79</v>
      </c>
      <c r="B6" s="126"/>
      <c r="C6" s="131" t="s">
        <v>77</v>
      </c>
      <c r="D6" s="126" t="s">
        <v>75</v>
      </c>
      <c r="E6" s="126" t="s">
        <v>73</v>
      </c>
      <c r="F6" s="127">
        <f t="shared" si="4"/>
        <v>259177.56</v>
      </c>
      <c r="G6" s="127">
        <v>219642</v>
      </c>
      <c r="H6" s="127">
        <f t="shared" si="5"/>
        <v>39535.56</v>
      </c>
      <c r="I6" s="130"/>
      <c r="J6" s="130"/>
      <c r="K6" s="127">
        <f t="shared" si="6"/>
        <v>4392.84</v>
      </c>
      <c r="L6" s="127">
        <f t="shared" si="7"/>
        <v>254784.72</v>
      </c>
      <c r="M6" s="127">
        <v>254785</v>
      </c>
      <c r="N6" s="126" t="s">
        <v>177</v>
      </c>
      <c r="O6" s="123" t="s">
        <v>101</v>
      </c>
      <c r="P6" s="124" t="s">
        <v>178</v>
      </c>
    </row>
    <row r="7" spans="1:16" ht="13" x14ac:dyDescent="0.3">
      <c r="A7" s="126" t="s">
        <v>79</v>
      </c>
      <c r="B7" s="126"/>
      <c r="C7" s="126" t="s">
        <v>78</v>
      </c>
      <c r="D7" s="126" t="s">
        <v>53</v>
      </c>
      <c r="E7" s="126" t="s">
        <v>74</v>
      </c>
      <c r="F7" s="127">
        <f t="shared" si="4"/>
        <v>5905.9</v>
      </c>
      <c r="G7" s="127">
        <v>5005</v>
      </c>
      <c r="H7" s="127">
        <f t="shared" si="5"/>
        <v>900.9</v>
      </c>
      <c r="I7" s="130"/>
      <c r="J7" s="130"/>
      <c r="K7" s="127">
        <f t="shared" si="6"/>
        <v>100.10000000000001</v>
      </c>
      <c r="L7" s="127">
        <f t="shared" si="7"/>
        <v>5805.7999999999993</v>
      </c>
      <c r="M7" s="127">
        <v>5806</v>
      </c>
      <c r="N7" s="126" t="s">
        <v>177</v>
      </c>
      <c r="O7" s="123" t="s">
        <v>101</v>
      </c>
      <c r="P7" s="124" t="s">
        <v>178</v>
      </c>
    </row>
    <row r="8" spans="1:16" ht="13" x14ac:dyDescent="0.3">
      <c r="A8" s="126" t="s">
        <v>87</v>
      </c>
      <c r="B8" s="126"/>
      <c r="C8" s="126" t="s">
        <v>76</v>
      </c>
      <c r="D8" s="126" t="s">
        <v>75</v>
      </c>
      <c r="E8" s="126" t="s">
        <v>88</v>
      </c>
      <c r="F8" s="127">
        <f t="shared" si="4"/>
        <v>56513.74</v>
      </c>
      <c r="G8" s="127">
        <v>47893</v>
      </c>
      <c r="H8" s="127">
        <f t="shared" si="5"/>
        <v>8620.74</v>
      </c>
      <c r="I8" s="130"/>
      <c r="J8" s="130"/>
      <c r="K8" s="127">
        <f t="shared" si="6"/>
        <v>957.86</v>
      </c>
      <c r="L8" s="127">
        <f t="shared" si="7"/>
        <v>55555.88</v>
      </c>
      <c r="M8" s="127">
        <v>55556</v>
      </c>
      <c r="N8" s="126" t="s">
        <v>177</v>
      </c>
      <c r="O8" s="123" t="s">
        <v>101</v>
      </c>
      <c r="P8" s="124" t="s">
        <v>178</v>
      </c>
    </row>
    <row r="9" spans="1:16" ht="13" x14ac:dyDescent="0.3">
      <c r="A9" s="126" t="s">
        <v>87</v>
      </c>
      <c r="B9" s="126"/>
      <c r="C9" s="126" t="s">
        <v>85</v>
      </c>
      <c r="D9" s="126" t="s">
        <v>53</v>
      </c>
      <c r="E9" s="126" t="s">
        <v>89</v>
      </c>
      <c r="F9" s="127">
        <f t="shared" si="4"/>
        <v>1180</v>
      </c>
      <c r="G9" s="127">
        <v>1000</v>
      </c>
      <c r="H9" s="127">
        <f t="shared" si="5"/>
        <v>180</v>
      </c>
      <c r="I9" s="130"/>
      <c r="J9" s="130"/>
      <c r="K9" s="127">
        <f t="shared" si="6"/>
        <v>20</v>
      </c>
      <c r="L9" s="127">
        <f t="shared" si="7"/>
        <v>1160</v>
      </c>
      <c r="M9" s="127">
        <v>1160</v>
      </c>
      <c r="N9" s="126" t="s">
        <v>177</v>
      </c>
      <c r="O9" s="123" t="s">
        <v>101</v>
      </c>
      <c r="P9" s="124" t="s">
        <v>178</v>
      </c>
    </row>
    <row r="10" spans="1:16" ht="13" x14ac:dyDescent="0.3">
      <c r="A10" s="126" t="s">
        <v>87</v>
      </c>
      <c r="B10" s="126"/>
      <c r="C10" s="126" t="s">
        <v>86</v>
      </c>
      <c r="D10" s="126" t="s">
        <v>53</v>
      </c>
      <c r="E10" s="126" t="s">
        <v>90</v>
      </c>
      <c r="F10" s="127">
        <f t="shared" si="4"/>
        <v>1593</v>
      </c>
      <c r="G10" s="127">
        <v>1350</v>
      </c>
      <c r="H10" s="127">
        <f t="shared" si="5"/>
        <v>243</v>
      </c>
      <c r="I10" s="130"/>
      <c r="J10" s="130"/>
      <c r="K10" s="127">
        <f t="shared" si="6"/>
        <v>27</v>
      </c>
      <c r="L10" s="127">
        <f t="shared" si="7"/>
        <v>1566</v>
      </c>
      <c r="M10" s="127">
        <v>1566</v>
      </c>
      <c r="N10" s="126" t="s">
        <v>177</v>
      </c>
      <c r="O10" s="123" t="s">
        <v>101</v>
      </c>
      <c r="P10" s="124" t="s">
        <v>178</v>
      </c>
    </row>
    <row r="11" spans="1:16" ht="13" x14ac:dyDescent="0.3">
      <c r="A11" s="125" t="s">
        <v>108</v>
      </c>
      <c r="B11" s="126"/>
      <c r="C11" s="131" t="s">
        <v>76</v>
      </c>
      <c r="D11" s="126" t="s">
        <v>53</v>
      </c>
      <c r="E11" s="129" t="s">
        <v>110</v>
      </c>
      <c r="F11" s="127">
        <f t="shared" si="4"/>
        <v>2360</v>
      </c>
      <c r="G11" s="127">
        <v>2000</v>
      </c>
      <c r="H11" s="127">
        <f t="shared" si="5"/>
        <v>360</v>
      </c>
      <c r="I11" s="130"/>
      <c r="J11" s="130"/>
      <c r="K11" s="127">
        <f t="shared" si="6"/>
        <v>40</v>
      </c>
      <c r="L11" s="127">
        <f t="shared" si="7"/>
        <v>2320</v>
      </c>
      <c r="M11" s="127">
        <v>2320</v>
      </c>
      <c r="N11" s="126" t="s">
        <v>177</v>
      </c>
      <c r="O11" s="123" t="s">
        <v>101</v>
      </c>
      <c r="P11" s="124" t="s">
        <v>178</v>
      </c>
    </row>
    <row r="12" spans="1:16" ht="13" x14ac:dyDescent="0.3">
      <c r="A12" s="125" t="s">
        <v>108</v>
      </c>
      <c r="B12" s="126"/>
      <c r="C12" s="131" t="s">
        <v>85</v>
      </c>
      <c r="D12" s="126" t="s">
        <v>53</v>
      </c>
      <c r="E12" s="129" t="s">
        <v>111</v>
      </c>
      <c r="F12" s="127">
        <f t="shared" si="4"/>
        <v>2360</v>
      </c>
      <c r="G12" s="127">
        <v>2000</v>
      </c>
      <c r="H12" s="127">
        <f t="shared" si="5"/>
        <v>360</v>
      </c>
      <c r="I12" s="130"/>
      <c r="J12" s="130"/>
      <c r="K12" s="127">
        <f t="shared" si="6"/>
        <v>40</v>
      </c>
      <c r="L12" s="127">
        <f t="shared" si="7"/>
        <v>2320</v>
      </c>
      <c r="M12" s="127">
        <v>2320</v>
      </c>
      <c r="N12" s="126" t="s">
        <v>177</v>
      </c>
      <c r="O12" s="123" t="s">
        <v>101</v>
      </c>
      <c r="P12" s="124" t="s">
        <v>178</v>
      </c>
    </row>
    <row r="13" spans="1:16" ht="13" x14ac:dyDescent="0.3">
      <c r="A13" s="125" t="s">
        <v>108</v>
      </c>
      <c r="B13" s="126"/>
      <c r="C13" s="126" t="s">
        <v>113</v>
      </c>
      <c r="D13" s="126" t="s">
        <v>53</v>
      </c>
      <c r="E13" s="129" t="s">
        <v>112</v>
      </c>
      <c r="F13" s="127">
        <f t="shared" si="4"/>
        <v>1858.5</v>
      </c>
      <c r="G13" s="127">
        <v>1575</v>
      </c>
      <c r="H13" s="127">
        <f t="shared" si="5"/>
        <v>283.5</v>
      </c>
      <c r="I13" s="130"/>
      <c r="J13" s="130"/>
      <c r="K13" s="127">
        <f t="shared" si="6"/>
        <v>31.5</v>
      </c>
      <c r="L13" s="127">
        <f t="shared" si="7"/>
        <v>1827</v>
      </c>
      <c r="M13" s="127">
        <v>1810</v>
      </c>
      <c r="N13" s="126" t="s">
        <v>177</v>
      </c>
      <c r="O13" s="123" t="s">
        <v>101</v>
      </c>
      <c r="P13" s="124" t="s">
        <v>178</v>
      </c>
    </row>
    <row r="14" spans="1:16" ht="13" x14ac:dyDescent="0.3">
      <c r="A14" s="126" t="s">
        <v>123</v>
      </c>
      <c r="B14" s="126"/>
      <c r="C14" s="126" t="s">
        <v>120</v>
      </c>
      <c r="D14" s="126" t="s">
        <v>75</v>
      </c>
      <c r="E14" s="129" t="s">
        <v>114</v>
      </c>
      <c r="F14" s="127">
        <f t="shared" si="4"/>
        <v>199869.58</v>
      </c>
      <c r="G14" s="127">
        <v>169381</v>
      </c>
      <c r="H14" s="127">
        <f t="shared" si="5"/>
        <v>30488.579999999998</v>
      </c>
      <c r="I14" s="130"/>
      <c r="J14" s="130"/>
      <c r="K14" s="127">
        <f t="shared" si="6"/>
        <v>3387.62</v>
      </c>
      <c r="L14" s="127">
        <f t="shared" si="7"/>
        <v>196481.96</v>
      </c>
      <c r="M14" s="127">
        <v>196482</v>
      </c>
      <c r="N14" s="126" t="s">
        <v>227</v>
      </c>
      <c r="O14" s="123" t="s">
        <v>101</v>
      </c>
      <c r="P14" s="124" t="s">
        <v>178</v>
      </c>
    </row>
    <row r="15" spans="1:16" ht="13" x14ac:dyDescent="0.3">
      <c r="A15" s="126" t="s">
        <v>123</v>
      </c>
      <c r="B15" s="126"/>
      <c r="C15" s="126" t="s">
        <v>121</v>
      </c>
      <c r="D15" s="126" t="s">
        <v>75</v>
      </c>
      <c r="E15" s="129" t="s">
        <v>115</v>
      </c>
      <c r="F15" s="127">
        <f t="shared" si="4"/>
        <v>486160</v>
      </c>
      <c r="G15" s="127">
        <v>412000</v>
      </c>
      <c r="H15" s="127">
        <f t="shared" si="5"/>
        <v>74160</v>
      </c>
      <c r="I15" s="130"/>
      <c r="J15" s="130"/>
      <c r="K15" s="127">
        <f t="shared" si="6"/>
        <v>8240</v>
      </c>
      <c r="L15" s="127">
        <f t="shared" si="7"/>
        <v>477920</v>
      </c>
      <c r="M15" s="127">
        <v>477920</v>
      </c>
      <c r="N15" s="126" t="s">
        <v>227</v>
      </c>
      <c r="O15" s="123" t="s">
        <v>101</v>
      </c>
      <c r="P15" s="124" t="s">
        <v>178</v>
      </c>
    </row>
    <row r="16" spans="1:16" ht="13" x14ac:dyDescent="0.3">
      <c r="A16" s="126" t="s">
        <v>123</v>
      </c>
      <c r="B16" s="126"/>
      <c r="C16" s="126" t="s">
        <v>122</v>
      </c>
      <c r="D16" s="126" t="s">
        <v>53</v>
      </c>
      <c r="E16" s="129" t="s">
        <v>116</v>
      </c>
      <c r="F16" s="127">
        <f t="shared" ref="F16:F33" si="8">SUM(G16:H16)</f>
        <v>4956</v>
      </c>
      <c r="G16" s="127">
        <v>4200</v>
      </c>
      <c r="H16" s="127">
        <f t="shared" ref="H16:H33" si="9">G16*18%</f>
        <v>756</v>
      </c>
      <c r="I16" s="130"/>
      <c r="J16" s="130"/>
      <c r="K16" s="127">
        <f t="shared" ref="K16:K33" si="10">G16*2%</f>
        <v>84</v>
      </c>
      <c r="L16" s="127">
        <f t="shared" ref="L16:L33" si="11">F16-K16</f>
        <v>4872</v>
      </c>
      <c r="M16" s="127">
        <v>4872</v>
      </c>
      <c r="N16" s="126" t="s">
        <v>177</v>
      </c>
      <c r="O16" s="123" t="s">
        <v>101</v>
      </c>
      <c r="P16" s="124" t="s">
        <v>178</v>
      </c>
    </row>
    <row r="17" spans="1:16" ht="13" x14ac:dyDescent="0.3">
      <c r="A17" s="126" t="s">
        <v>123</v>
      </c>
      <c r="B17" s="126"/>
      <c r="C17" s="126" t="s">
        <v>113</v>
      </c>
      <c r="D17" s="126" t="s">
        <v>53</v>
      </c>
      <c r="E17" s="129" t="s">
        <v>117</v>
      </c>
      <c r="F17" s="127">
        <f t="shared" si="8"/>
        <v>1475</v>
      </c>
      <c r="G17" s="127">
        <v>1250</v>
      </c>
      <c r="H17" s="127">
        <f t="shared" si="9"/>
        <v>225</v>
      </c>
      <c r="I17" s="130"/>
      <c r="J17" s="130"/>
      <c r="K17" s="127">
        <f t="shared" si="10"/>
        <v>25</v>
      </c>
      <c r="L17" s="127">
        <f t="shared" si="11"/>
        <v>1450</v>
      </c>
      <c r="M17" s="127">
        <v>1450</v>
      </c>
      <c r="N17" s="126" t="s">
        <v>177</v>
      </c>
      <c r="O17" s="123" t="s">
        <v>101</v>
      </c>
      <c r="P17" s="124" t="s">
        <v>178</v>
      </c>
    </row>
    <row r="18" spans="1:16" ht="13" x14ac:dyDescent="0.3">
      <c r="A18" s="126" t="s">
        <v>140</v>
      </c>
      <c r="B18" s="126"/>
      <c r="C18" s="126" t="s">
        <v>154</v>
      </c>
      <c r="D18" s="126" t="s">
        <v>53</v>
      </c>
      <c r="E18" s="129" t="s">
        <v>152</v>
      </c>
      <c r="F18" s="127">
        <f t="shared" si="8"/>
        <v>3540</v>
      </c>
      <c r="G18" s="127">
        <v>3000</v>
      </c>
      <c r="H18" s="127">
        <f t="shared" si="9"/>
        <v>540</v>
      </c>
      <c r="I18" s="130"/>
      <c r="J18" s="130"/>
      <c r="K18" s="127">
        <f t="shared" si="10"/>
        <v>60</v>
      </c>
      <c r="L18" s="127">
        <f t="shared" si="11"/>
        <v>3480</v>
      </c>
      <c r="M18" s="127">
        <v>3480</v>
      </c>
      <c r="N18" s="126" t="s">
        <v>242</v>
      </c>
      <c r="O18" s="123" t="s">
        <v>101</v>
      </c>
      <c r="P18" s="124" t="s">
        <v>178</v>
      </c>
    </row>
    <row r="19" spans="1:16" ht="13" x14ac:dyDescent="0.3">
      <c r="A19" s="126" t="s">
        <v>140</v>
      </c>
      <c r="B19" s="126"/>
      <c r="C19" s="126" t="s">
        <v>155</v>
      </c>
      <c r="D19" s="126" t="s">
        <v>53</v>
      </c>
      <c r="E19" s="129" t="s">
        <v>153</v>
      </c>
      <c r="F19" s="127">
        <f t="shared" si="8"/>
        <v>2065</v>
      </c>
      <c r="G19" s="127">
        <v>1750</v>
      </c>
      <c r="H19" s="127">
        <f t="shared" si="9"/>
        <v>315</v>
      </c>
      <c r="I19" s="130"/>
      <c r="J19" s="130"/>
      <c r="K19" s="127">
        <f t="shared" si="10"/>
        <v>35</v>
      </c>
      <c r="L19" s="127">
        <f t="shared" si="11"/>
        <v>2030</v>
      </c>
      <c r="M19" s="127">
        <v>2030</v>
      </c>
      <c r="N19" s="126" t="s">
        <v>242</v>
      </c>
      <c r="O19" s="123" t="s">
        <v>101</v>
      </c>
      <c r="P19" s="124" t="s">
        <v>178</v>
      </c>
    </row>
    <row r="20" spans="1:16" ht="13" x14ac:dyDescent="0.3">
      <c r="A20" s="126" t="s">
        <v>167</v>
      </c>
      <c r="B20" s="126"/>
      <c r="C20" s="126" t="s">
        <v>168</v>
      </c>
      <c r="D20" s="126" t="s">
        <v>53</v>
      </c>
      <c r="E20" s="129" t="s">
        <v>161</v>
      </c>
      <c r="F20" s="127">
        <f t="shared" si="8"/>
        <v>1770</v>
      </c>
      <c r="G20" s="127">
        <v>1500</v>
      </c>
      <c r="H20" s="127">
        <f t="shared" si="9"/>
        <v>270</v>
      </c>
      <c r="I20" s="130"/>
      <c r="J20" s="130"/>
      <c r="K20" s="127">
        <f t="shared" si="10"/>
        <v>30</v>
      </c>
      <c r="L20" s="127">
        <f t="shared" si="11"/>
        <v>1740</v>
      </c>
      <c r="M20" s="127">
        <v>1740</v>
      </c>
      <c r="N20" s="126" t="s">
        <v>242</v>
      </c>
      <c r="O20" s="123" t="s">
        <v>101</v>
      </c>
      <c r="P20" s="124" t="s">
        <v>178</v>
      </c>
    </row>
    <row r="21" spans="1:16" ht="13" x14ac:dyDescent="0.3">
      <c r="A21" s="126" t="s">
        <v>167</v>
      </c>
      <c r="B21" s="141"/>
      <c r="C21" s="142" t="s">
        <v>169</v>
      </c>
      <c r="D21" s="126" t="s">
        <v>53</v>
      </c>
      <c r="E21" s="143" t="s">
        <v>162</v>
      </c>
      <c r="F21" s="127">
        <f t="shared" si="8"/>
        <v>885</v>
      </c>
      <c r="G21" s="127">
        <v>750</v>
      </c>
      <c r="H21" s="127">
        <f t="shared" si="9"/>
        <v>135</v>
      </c>
      <c r="I21" s="130"/>
      <c r="J21" s="130"/>
      <c r="K21" s="127">
        <f t="shared" si="10"/>
        <v>15</v>
      </c>
      <c r="L21" s="127">
        <f t="shared" si="11"/>
        <v>870</v>
      </c>
      <c r="M21" s="132">
        <v>870</v>
      </c>
      <c r="N21" s="126" t="s">
        <v>242</v>
      </c>
      <c r="O21" s="123" t="s">
        <v>101</v>
      </c>
      <c r="P21" s="124" t="s">
        <v>178</v>
      </c>
    </row>
    <row r="22" spans="1:16" ht="13" x14ac:dyDescent="0.3">
      <c r="A22" s="126" t="s">
        <v>167</v>
      </c>
      <c r="B22" s="141"/>
      <c r="C22" s="142" t="s">
        <v>154</v>
      </c>
      <c r="D22" s="126" t="s">
        <v>53</v>
      </c>
      <c r="E22" s="143" t="s">
        <v>163</v>
      </c>
      <c r="F22" s="127">
        <f t="shared" si="8"/>
        <v>2360</v>
      </c>
      <c r="G22" s="127">
        <v>2000</v>
      </c>
      <c r="H22" s="127">
        <f t="shared" si="9"/>
        <v>360</v>
      </c>
      <c r="I22" s="130"/>
      <c r="J22" s="130"/>
      <c r="K22" s="127">
        <f t="shared" si="10"/>
        <v>40</v>
      </c>
      <c r="L22" s="127">
        <f t="shared" si="11"/>
        <v>2320</v>
      </c>
      <c r="M22" s="132">
        <v>2320</v>
      </c>
      <c r="N22" s="126" t="s">
        <v>242</v>
      </c>
      <c r="O22" s="123" t="s">
        <v>101</v>
      </c>
      <c r="P22" s="124" t="s">
        <v>178</v>
      </c>
    </row>
    <row r="23" spans="1:16" ht="13" x14ac:dyDescent="0.3">
      <c r="A23" s="126" t="s">
        <v>167</v>
      </c>
      <c r="B23" s="141"/>
      <c r="C23" s="142" t="s">
        <v>76</v>
      </c>
      <c r="D23" s="126" t="s">
        <v>53</v>
      </c>
      <c r="E23" s="143" t="s">
        <v>164</v>
      </c>
      <c r="F23" s="127">
        <f t="shared" si="8"/>
        <v>7186.2</v>
      </c>
      <c r="G23" s="127">
        <v>6090</v>
      </c>
      <c r="H23" s="127">
        <f t="shared" si="9"/>
        <v>1096.2</v>
      </c>
      <c r="I23" s="130"/>
      <c r="J23" s="130"/>
      <c r="K23" s="127">
        <f t="shared" si="10"/>
        <v>121.8</v>
      </c>
      <c r="L23" s="127">
        <f t="shared" si="11"/>
        <v>7064.4</v>
      </c>
      <c r="M23" s="132">
        <v>7064</v>
      </c>
      <c r="N23" s="126" t="s">
        <v>242</v>
      </c>
      <c r="O23" s="123" t="s">
        <v>101</v>
      </c>
      <c r="P23" s="124" t="s">
        <v>178</v>
      </c>
    </row>
    <row r="24" spans="1:16" ht="13" x14ac:dyDescent="0.3">
      <c r="A24" s="126" t="s">
        <v>167</v>
      </c>
      <c r="B24" s="141"/>
      <c r="C24" s="144" t="s">
        <v>170</v>
      </c>
      <c r="D24" s="126" t="s">
        <v>53</v>
      </c>
      <c r="E24" s="143" t="s">
        <v>165</v>
      </c>
      <c r="F24" s="127">
        <f t="shared" si="8"/>
        <v>4436.8</v>
      </c>
      <c r="G24" s="127">
        <v>3760</v>
      </c>
      <c r="H24" s="127">
        <f t="shared" si="9"/>
        <v>676.8</v>
      </c>
      <c r="I24" s="130"/>
      <c r="J24" s="130"/>
      <c r="K24" s="127">
        <f t="shared" si="10"/>
        <v>75.2</v>
      </c>
      <c r="L24" s="127">
        <f t="shared" si="11"/>
        <v>4361.6000000000004</v>
      </c>
      <c r="M24" s="132">
        <v>4362</v>
      </c>
      <c r="N24" s="126" t="s">
        <v>242</v>
      </c>
      <c r="O24" s="123" t="s">
        <v>101</v>
      </c>
      <c r="P24" s="124" t="s">
        <v>178</v>
      </c>
    </row>
    <row r="25" spans="1:16" ht="13" x14ac:dyDescent="0.3">
      <c r="A25" s="126" t="s">
        <v>167</v>
      </c>
      <c r="B25" s="142"/>
      <c r="C25" s="144" t="s">
        <v>78</v>
      </c>
      <c r="D25" s="126" t="s">
        <v>53</v>
      </c>
      <c r="E25" s="143" t="s">
        <v>166</v>
      </c>
      <c r="F25" s="127">
        <f t="shared" si="8"/>
        <v>4425</v>
      </c>
      <c r="G25" s="127">
        <v>3750</v>
      </c>
      <c r="H25" s="127">
        <f t="shared" si="9"/>
        <v>675</v>
      </c>
      <c r="I25" s="130"/>
      <c r="J25" s="130"/>
      <c r="K25" s="127">
        <f t="shared" si="10"/>
        <v>75</v>
      </c>
      <c r="L25" s="127">
        <f t="shared" si="11"/>
        <v>4350</v>
      </c>
      <c r="M25" s="132">
        <v>4350</v>
      </c>
      <c r="N25" s="126" t="s">
        <v>242</v>
      </c>
      <c r="O25" s="123" t="s">
        <v>101</v>
      </c>
      <c r="P25" s="124" t="s">
        <v>178</v>
      </c>
    </row>
    <row r="26" spans="1:16" ht="13" x14ac:dyDescent="0.3">
      <c r="A26" s="126" t="s">
        <v>191</v>
      </c>
      <c r="B26" s="142"/>
      <c r="C26" s="144" t="s">
        <v>182</v>
      </c>
      <c r="D26" s="126" t="s">
        <v>53</v>
      </c>
      <c r="E26" s="143" t="s">
        <v>180</v>
      </c>
      <c r="F26" s="127">
        <f t="shared" si="8"/>
        <v>4277.5</v>
      </c>
      <c r="G26" s="127">
        <v>3625</v>
      </c>
      <c r="H26" s="127">
        <f t="shared" si="9"/>
        <v>652.5</v>
      </c>
      <c r="I26" s="130"/>
      <c r="J26" s="130"/>
      <c r="K26" s="127">
        <f t="shared" si="10"/>
        <v>72.5</v>
      </c>
      <c r="L26" s="127">
        <f t="shared" si="11"/>
        <v>4205</v>
      </c>
      <c r="M26" s="132">
        <v>4205</v>
      </c>
      <c r="N26" s="126" t="s">
        <v>242</v>
      </c>
      <c r="O26" s="123" t="s">
        <v>101</v>
      </c>
      <c r="P26" s="124" t="s">
        <v>178</v>
      </c>
    </row>
    <row r="27" spans="1:16" ht="13" x14ac:dyDescent="0.3">
      <c r="A27" s="7"/>
      <c r="B27" s="71"/>
      <c r="C27" s="7"/>
      <c r="D27" s="7"/>
      <c r="E27" s="79"/>
      <c r="F27" s="14">
        <f t="shared" si="8"/>
        <v>0</v>
      </c>
      <c r="G27" s="14"/>
      <c r="H27" s="14">
        <f t="shared" si="9"/>
        <v>0</v>
      </c>
      <c r="I27" s="36"/>
      <c r="J27" s="36"/>
      <c r="K27" s="14">
        <f t="shared" si="10"/>
        <v>0</v>
      </c>
      <c r="L27" s="14">
        <f t="shared" si="11"/>
        <v>0</v>
      </c>
      <c r="M27" s="72"/>
      <c r="N27" s="7"/>
      <c r="O27" s="5"/>
      <c r="P27" s="7"/>
    </row>
    <row r="28" spans="1:16" ht="13" x14ac:dyDescent="0.3">
      <c r="A28" s="7"/>
      <c r="B28" s="71"/>
      <c r="C28" s="71"/>
      <c r="D28" s="7"/>
      <c r="E28" s="79"/>
      <c r="F28" s="14">
        <f t="shared" si="8"/>
        <v>0</v>
      </c>
      <c r="G28" s="14"/>
      <c r="H28" s="14">
        <f t="shared" si="9"/>
        <v>0</v>
      </c>
      <c r="I28" s="36"/>
      <c r="J28" s="36"/>
      <c r="K28" s="14">
        <f t="shared" si="10"/>
        <v>0</v>
      </c>
      <c r="L28" s="14">
        <f t="shared" si="11"/>
        <v>0</v>
      </c>
      <c r="M28" s="72"/>
      <c r="N28" s="7"/>
      <c r="O28" s="5"/>
      <c r="P28" s="7"/>
    </row>
    <row r="29" spans="1:16" ht="13" x14ac:dyDescent="0.3">
      <c r="A29" s="7"/>
      <c r="B29" s="7"/>
      <c r="C29" s="71"/>
      <c r="D29" s="7"/>
      <c r="E29" s="79"/>
      <c r="F29" s="14">
        <f t="shared" si="8"/>
        <v>0</v>
      </c>
      <c r="G29" s="14"/>
      <c r="H29" s="14">
        <f t="shared" si="9"/>
        <v>0</v>
      </c>
      <c r="I29" s="36"/>
      <c r="J29" s="36"/>
      <c r="K29" s="14">
        <f t="shared" si="10"/>
        <v>0</v>
      </c>
      <c r="L29" s="14">
        <f t="shared" si="11"/>
        <v>0</v>
      </c>
      <c r="M29" s="14"/>
      <c r="N29" s="7"/>
      <c r="O29" s="5"/>
      <c r="P29" s="7"/>
    </row>
    <row r="30" spans="1:16" ht="13" x14ac:dyDescent="0.3">
      <c r="A30" s="7"/>
      <c r="B30" s="7"/>
      <c r="C30" s="7"/>
      <c r="D30" s="88"/>
      <c r="E30" s="15"/>
      <c r="F30" s="14">
        <f t="shared" si="8"/>
        <v>0</v>
      </c>
      <c r="G30" s="14"/>
      <c r="H30" s="14">
        <f t="shared" si="9"/>
        <v>0</v>
      </c>
      <c r="I30" s="36"/>
      <c r="J30" s="36"/>
      <c r="K30" s="14">
        <f t="shared" si="10"/>
        <v>0</v>
      </c>
      <c r="L30" s="14">
        <f t="shared" si="11"/>
        <v>0</v>
      </c>
      <c r="M30" s="14"/>
      <c r="N30" s="7"/>
      <c r="O30" s="5"/>
      <c r="P30" s="7"/>
    </row>
    <row r="31" spans="1:16" ht="13" x14ac:dyDescent="0.3">
      <c r="A31" s="7"/>
      <c r="B31" s="7"/>
      <c r="C31" s="7"/>
      <c r="D31" s="7"/>
      <c r="E31" s="15"/>
      <c r="F31" s="14">
        <f t="shared" si="8"/>
        <v>0</v>
      </c>
      <c r="G31" s="14"/>
      <c r="H31" s="14">
        <f t="shared" si="9"/>
        <v>0</v>
      </c>
      <c r="I31" s="36"/>
      <c r="J31" s="36"/>
      <c r="K31" s="14">
        <f t="shared" si="10"/>
        <v>0</v>
      </c>
      <c r="L31" s="14">
        <f t="shared" si="11"/>
        <v>0</v>
      </c>
      <c r="M31" s="14"/>
      <c r="N31" s="7"/>
      <c r="O31" s="5"/>
      <c r="P31" s="7">
        <v>70</v>
      </c>
    </row>
    <row r="32" spans="1:16" ht="13" x14ac:dyDescent="0.3">
      <c r="A32" s="7"/>
      <c r="B32" s="7"/>
      <c r="C32" s="7"/>
      <c r="D32" s="7"/>
      <c r="E32" s="15"/>
      <c r="F32" s="14">
        <f t="shared" si="8"/>
        <v>0</v>
      </c>
      <c r="G32" s="14"/>
      <c r="H32" s="14">
        <f t="shared" si="9"/>
        <v>0</v>
      </c>
      <c r="I32" s="36"/>
      <c r="J32" s="36"/>
      <c r="K32" s="14">
        <f t="shared" si="10"/>
        <v>0</v>
      </c>
      <c r="L32" s="14">
        <f t="shared" si="11"/>
        <v>0</v>
      </c>
      <c r="M32" s="14"/>
      <c r="N32" s="7"/>
      <c r="O32" s="5"/>
      <c r="P32" s="7"/>
    </row>
    <row r="33" spans="1:16" ht="13" x14ac:dyDescent="0.3">
      <c r="A33" s="71"/>
      <c r="B33" s="7"/>
      <c r="C33" s="7"/>
      <c r="D33" s="88"/>
      <c r="E33" s="15"/>
      <c r="F33" s="14">
        <f t="shared" si="8"/>
        <v>0</v>
      </c>
      <c r="G33" s="14"/>
      <c r="H33" s="14">
        <f t="shared" si="9"/>
        <v>0</v>
      </c>
      <c r="I33" s="36"/>
      <c r="J33" s="36"/>
      <c r="K33" s="14">
        <f t="shared" si="10"/>
        <v>0</v>
      </c>
      <c r="L33" s="14">
        <f t="shared" si="11"/>
        <v>0</v>
      </c>
      <c r="M33" s="14"/>
      <c r="N33" s="7"/>
      <c r="O33" s="5"/>
      <c r="P33" s="7"/>
    </row>
    <row r="34" spans="1:16" ht="13" x14ac:dyDescent="0.3">
      <c r="A34" s="71"/>
      <c r="B34" s="7"/>
      <c r="C34" s="7"/>
      <c r="D34" s="88"/>
      <c r="E34" s="15"/>
      <c r="F34" s="14">
        <f t="shared" ref="F34:F51" si="12">SUM(G34:H34)</f>
        <v>0</v>
      </c>
      <c r="G34" s="14"/>
      <c r="H34" s="14">
        <f t="shared" ref="H34:H75" si="13">G34*18%</f>
        <v>0</v>
      </c>
      <c r="I34" s="36"/>
      <c r="J34" s="36"/>
      <c r="K34" s="14">
        <f t="shared" ref="K34:K75" si="14">G34*2%</f>
        <v>0</v>
      </c>
      <c r="L34" s="14">
        <f t="shared" ref="L34:L75" si="15">F34-K34</f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8"/>
      <c r="E35" s="15"/>
      <c r="F35" s="14">
        <f t="shared" si="12"/>
        <v>0</v>
      </c>
      <c r="G35" s="14"/>
      <c r="H35" s="14">
        <f t="shared" si="13"/>
        <v>0</v>
      </c>
      <c r="I35" s="36"/>
      <c r="J35" s="36"/>
      <c r="K35" s="14">
        <f t="shared" si="14"/>
        <v>0</v>
      </c>
      <c r="L35" s="14">
        <f t="shared" si="15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8"/>
      <c r="E36" s="7"/>
      <c r="F36" s="14">
        <f t="shared" si="12"/>
        <v>0</v>
      </c>
      <c r="G36" s="14"/>
      <c r="H36" s="14">
        <f t="shared" si="13"/>
        <v>0</v>
      </c>
      <c r="I36" s="36"/>
      <c r="J36" s="36"/>
      <c r="K36" s="14">
        <f t="shared" si="14"/>
        <v>0</v>
      </c>
      <c r="L36" s="14">
        <f t="shared" si="15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8"/>
      <c r="E37" s="15"/>
      <c r="F37" s="14">
        <f t="shared" si="12"/>
        <v>0</v>
      </c>
      <c r="G37" s="14"/>
      <c r="H37" s="14">
        <f t="shared" si="13"/>
        <v>0</v>
      </c>
      <c r="I37" s="36"/>
      <c r="J37" s="36"/>
      <c r="K37" s="14">
        <f t="shared" si="14"/>
        <v>0</v>
      </c>
      <c r="L37" s="14">
        <f t="shared" si="15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8"/>
      <c r="E38" s="15"/>
      <c r="F38" s="14">
        <f t="shared" si="12"/>
        <v>0</v>
      </c>
      <c r="G38" s="14"/>
      <c r="H38" s="14">
        <f t="shared" si="13"/>
        <v>0</v>
      </c>
      <c r="I38" s="36"/>
      <c r="J38" s="36"/>
      <c r="K38" s="14">
        <f t="shared" si="14"/>
        <v>0</v>
      </c>
      <c r="L38" s="14">
        <f t="shared" si="15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7"/>
      <c r="E39" s="15"/>
      <c r="F39" s="14">
        <f t="shared" si="12"/>
        <v>0</v>
      </c>
      <c r="G39" s="14"/>
      <c r="H39" s="14">
        <f t="shared" si="13"/>
        <v>0</v>
      </c>
      <c r="I39" s="36"/>
      <c r="J39" s="36"/>
      <c r="K39" s="14">
        <f t="shared" si="14"/>
        <v>0</v>
      </c>
      <c r="L39" s="14">
        <f t="shared" si="15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7"/>
      <c r="E40" s="15"/>
      <c r="F40" s="14">
        <f t="shared" si="12"/>
        <v>0</v>
      </c>
      <c r="G40" s="14"/>
      <c r="H40" s="14">
        <f t="shared" si="13"/>
        <v>0</v>
      </c>
      <c r="I40" s="36"/>
      <c r="J40" s="36"/>
      <c r="K40" s="14">
        <f t="shared" si="14"/>
        <v>0</v>
      </c>
      <c r="L40" s="14">
        <f t="shared" si="15"/>
        <v>0</v>
      </c>
      <c r="M40" s="14"/>
      <c r="N40" s="7"/>
      <c r="O40" s="5"/>
      <c r="P40" s="7"/>
    </row>
    <row r="41" spans="1:16" ht="13" x14ac:dyDescent="0.3">
      <c r="A41" s="7"/>
      <c r="B41" s="7"/>
      <c r="C41" s="7"/>
      <c r="D41" s="7"/>
      <c r="E41" s="15"/>
      <c r="F41" s="14">
        <f t="shared" si="12"/>
        <v>0</v>
      </c>
      <c r="G41" s="14"/>
      <c r="H41" s="14">
        <f t="shared" si="13"/>
        <v>0</v>
      </c>
      <c r="I41" s="36"/>
      <c r="J41" s="36"/>
      <c r="K41" s="14">
        <f t="shared" si="14"/>
        <v>0</v>
      </c>
      <c r="L41" s="14">
        <f t="shared" si="15"/>
        <v>0</v>
      </c>
      <c r="M41" s="14"/>
      <c r="N41" s="7"/>
      <c r="O41" s="7"/>
      <c r="P41" s="7"/>
    </row>
    <row r="42" spans="1:16" ht="13" x14ac:dyDescent="0.3">
      <c r="A42" s="7"/>
      <c r="B42" s="7"/>
      <c r="C42" s="7"/>
      <c r="D42" s="7"/>
      <c r="E42" s="15"/>
      <c r="F42" s="14">
        <f t="shared" si="12"/>
        <v>0</v>
      </c>
      <c r="G42" s="14"/>
      <c r="H42" s="14">
        <f t="shared" si="13"/>
        <v>0</v>
      </c>
      <c r="I42" s="36"/>
      <c r="J42" s="36"/>
      <c r="K42" s="14">
        <f t="shared" si="14"/>
        <v>0</v>
      </c>
      <c r="L42" s="14">
        <f t="shared" si="15"/>
        <v>0</v>
      </c>
      <c r="M42" s="14"/>
      <c r="N42" s="7"/>
      <c r="O42" s="7"/>
      <c r="P42" s="7"/>
    </row>
    <row r="43" spans="1:16" ht="13" x14ac:dyDescent="0.3">
      <c r="A43" s="7"/>
      <c r="B43" s="7"/>
      <c r="C43" s="7"/>
      <c r="D43" s="7"/>
      <c r="E43" s="15"/>
      <c r="F43" s="14">
        <f t="shared" si="12"/>
        <v>0</v>
      </c>
      <c r="G43" s="14"/>
      <c r="H43" s="14">
        <f t="shared" si="13"/>
        <v>0</v>
      </c>
      <c r="I43" s="36"/>
      <c r="J43" s="36"/>
      <c r="K43" s="14">
        <f t="shared" si="14"/>
        <v>0</v>
      </c>
      <c r="L43" s="14">
        <f t="shared" si="15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12"/>
        <v>0</v>
      </c>
      <c r="G44" s="14"/>
      <c r="H44" s="14">
        <f t="shared" si="13"/>
        <v>0</v>
      </c>
      <c r="I44" s="36"/>
      <c r="J44" s="36"/>
      <c r="K44" s="14">
        <f t="shared" si="14"/>
        <v>0</v>
      </c>
      <c r="L44" s="14">
        <f t="shared" si="15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12"/>
        <v>0</v>
      </c>
      <c r="G45" s="14"/>
      <c r="H45" s="14">
        <f t="shared" si="13"/>
        <v>0</v>
      </c>
      <c r="I45" s="36"/>
      <c r="J45" s="36"/>
      <c r="K45" s="14">
        <f t="shared" ref="K45:K51" si="16">G45*2%</f>
        <v>0</v>
      </c>
      <c r="L45" s="14">
        <f t="shared" ref="L45:L51" si="17">F45-K45</f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88"/>
      <c r="E46" s="15"/>
      <c r="F46" s="14">
        <f t="shared" si="12"/>
        <v>0</v>
      </c>
      <c r="G46" s="14"/>
      <c r="H46" s="14">
        <f t="shared" si="13"/>
        <v>0</v>
      </c>
      <c r="I46" s="36"/>
      <c r="J46" s="36"/>
      <c r="K46" s="14">
        <f t="shared" si="16"/>
        <v>0</v>
      </c>
      <c r="L46" s="14">
        <f t="shared" si="17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88"/>
      <c r="E47" s="15"/>
      <c r="F47" s="14">
        <f t="shared" si="12"/>
        <v>0</v>
      </c>
      <c r="G47" s="14"/>
      <c r="H47" s="14">
        <f t="shared" si="13"/>
        <v>0</v>
      </c>
      <c r="I47" s="36"/>
      <c r="J47" s="36"/>
      <c r="K47" s="14">
        <f t="shared" si="16"/>
        <v>0</v>
      </c>
      <c r="L47" s="14">
        <f t="shared" si="17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8"/>
      <c r="E48" s="15"/>
      <c r="F48" s="14">
        <f t="shared" si="12"/>
        <v>0</v>
      </c>
      <c r="G48" s="14"/>
      <c r="H48" s="14">
        <f t="shared" si="13"/>
        <v>0</v>
      </c>
      <c r="I48" s="36"/>
      <c r="J48" s="36"/>
      <c r="K48" s="14">
        <f t="shared" si="16"/>
        <v>0</v>
      </c>
      <c r="L48" s="14">
        <f t="shared" si="17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8"/>
      <c r="E49" s="15"/>
      <c r="F49" s="14">
        <f t="shared" si="12"/>
        <v>0</v>
      </c>
      <c r="G49" s="14"/>
      <c r="H49" s="14">
        <f t="shared" si="13"/>
        <v>0</v>
      </c>
      <c r="I49" s="7"/>
      <c r="J49" s="36"/>
      <c r="K49" s="14">
        <f t="shared" si="16"/>
        <v>0</v>
      </c>
      <c r="L49" s="14">
        <f t="shared" si="17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8"/>
      <c r="E50" s="15"/>
      <c r="F50" s="14">
        <f t="shared" si="12"/>
        <v>0</v>
      </c>
      <c r="G50" s="14"/>
      <c r="H50" s="14">
        <f t="shared" si="13"/>
        <v>0</v>
      </c>
      <c r="I50" s="7"/>
      <c r="J50" s="36"/>
      <c r="K50" s="14">
        <f t="shared" si="16"/>
        <v>0</v>
      </c>
      <c r="L50" s="14">
        <f t="shared" si="17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8"/>
      <c r="E51" s="15"/>
      <c r="F51" s="14">
        <f t="shared" si="12"/>
        <v>0</v>
      </c>
      <c r="G51" s="14"/>
      <c r="H51" s="14">
        <f t="shared" si="13"/>
        <v>0</v>
      </c>
      <c r="I51" s="7"/>
      <c r="J51" s="36"/>
      <c r="K51" s="14">
        <f t="shared" si="16"/>
        <v>0</v>
      </c>
      <c r="L51" s="14">
        <f t="shared" si="17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8"/>
      <c r="E52" s="15"/>
      <c r="F52" s="14">
        <f t="shared" ref="F52:F74" si="18">SUM(G52:H52)</f>
        <v>0</v>
      </c>
      <c r="G52" s="14"/>
      <c r="H52" s="14">
        <f t="shared" ref="H52:H74" si="19">G52*18%</f>
        <v>0</v>
      </c>
      <c r="I52" s="7"/>
      <c r="J52" s="36"/>
      <c r="K52" s="14">
        <f t="shared" ref="K52:K74" si="20">G52*2%</f>
        <v>0</v>
      </c>
      <c r="L52" s="14">
        <f t="shared" ref="L52:L74" si="21">F52-K52</f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8"/>
      <c r="E53" s="15"/>
      <c r="F53" s="14">
        <f t="shared" si="18"/>
        <v>0</v>
      </c>
      <c r="G53" s="14"/>
      <c r="H53" s="14">
        <f t="shared" si="19"/>
        <v>0</v>
      </c>
      <c r="I53" s="7"/>
      <c r="J53" s="36"/>
      <c r="K53" s="14">
        <f t="shared" si="20"/>
        <v>0</v>
      </c>
      <c r="L53" s="14">
        <f t="shared" si="21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8"/>
      <c r="E54" s="15"/>
      <c r="F54" s="14">
        <f t="shared" si="18"/>
        <v>0</v>
      </c>
      <c r="G54" s="14"/>
      <c r="H54" s="14">
        <f t="shared" si="19"/>
        <v>0</v>
      </c>
      <c r="I54" s="7"/>
      <c r="J54" s="36"/>
      <c r="K54" s="14">
        <f t="shared" si="20"/>
        <v>0</v>
      </c>
      <c r="L54" s="14">
        <f t="shared" si="21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8"/>
      <c r="E55" s="15"/>
      <c r="F55" s="14">
        <f t="shared" si="18"/>
        <v>0</v>
      </c>
      <c r="G55" s="14"/>
      <c r="H55" s="14">
        <f t="shared" si="19"/>
        <v>0</v>
      </c>
      <c r="I55" s="7"/>
      <c r="J55" s="36"/>
      <c r="K55" s="14">
        <f t="shared" si="20"/>
        <v>0</v>
      </c>
      <c r="L55" s="14">
        <f t="shared" si="21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8"/>
      <c r="E56" s="15"/>
      <c r="F56" s="14">
        <f t="shared" si="18"/>
        <v>0</v>
      </c>
      <c r="G56" s="14"/>
      <c r="H56" s="14">
        <f t="shared" si="19"/>
        <v>0</v>
      </c>
      <c r="I56" s="7"/>
      <c r="J56" s="36"/>
      <c r="K56" s="14">
        <f t="shared" si="20"/>
        <v>0</v>
      </c>
      <c r="L56" s="14">
        <f t="shared" si="21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8"/>
      <c r="E57" s="15"/>
      <c r="F57" s="14">
        <f t="shared" si="18"/>
        <v>0</v>
      </c>
      <c r="G57" s="14"/>
      <c r="H57" s="14">
        <f t="shared" si="19"/>
        <v>0</v>
      </c>
      <c r="I57" s="7"/>
      <c r="J57" s="36"/>
      <c r="K57" s="14">
        <f t="shared" si="20"/>
        <v>0</v>
      </c>
      <c r="L57" s="14">
        <f t="shared" si="21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8"/>
      <c r="E58" s="15"/>
      <c r="F58" s="14">
        <f t="shared" si="18"/>
        <v>0</v>
      </c>
      <c r="G58" s="14"/>
      <c r="H58" s="14">
        <f t="shared" si="19"/>
        <v>0</v>
      </c>
      <c r="I58" s="7"/>
      <c r="J58" s="36"/>
      <c r="K58" s="14">
        <f t="shared" si="20"/>
        <v>0</v>
      </c>
      <c r="L58" s="14">
        <f t="shared" si="21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7"/>
      <c r="E59" s="15"/>
      <c r="F59" s="14">
        <f t="shared" si="18"/>
        <v>0</v>
      </c>
      <c r="G59" s="14"/>
      <c r="H59" s="14">
        <f t="shared" si="19"/>
        <v>0</v>
      </c>
      <c r="I59" s="7"/>
      <c r="J59" s="36"/>
      <c r="K59" s="14">
        <f t="shared" si="20"/>
        <v>0</v>
      </c>
      <c r="L59" s="14">
        <f t="shared" si="21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7"/>
      <c r="E60" s="15"/>
      <c r="F60" s="14">
        <f t="shared" si="18"/>
        <v>0</v>
      </c>
      <c r="G60" s="14"/>
      <c r="H60" s="14">
        <f t="shared" si="19"/>
        <v>0</v>
      </c>
      <c r="I60" s="7"/>
      <c r="J60" s="36"/>
      <c r="K60" s="14">
        <f t="shared" si="20"/>
        <v>0</v>
      </c>
      <c r="L60" s="14">
        <f t="shared" si="21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18"/>
        <v>0</v>
      </c>
      <c r="G61" s="14"/>
      <c r="H61" s="14">
        <f t="shared" si="19"/>
        <v>0</v>
      </c>
      <c r="I61" s="7"/>
      <c r="J61" s="36"/>
      <c r="K61" s="14">
        <f t="shared" si="20"/>
        <v>0</v>
      </c>
      <c r="L61" s="14">
        <f t="shared" si="21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18"/>
        <v>0</v>
      </c>
      <c r="G62" s="14"/>
      <c r="H62" s="14">
        <f t="shared" si="19"/>
        <v>0</v>
      </c>
      <c r="I62" s="7"/>
      <c r="J62" s="36"/>
      <c r="K62" s="14">
        <f t="shared" si="20"/>
        <v>0</v>
      </c>
      <c r="L62" s="14">
        <f t="shared" si="21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18"/>
        <v>0</v>
      </c>
      <c r="G63" s="14"/>
      <c r="H63" s="14">
        <f t="shared" si="19"/>
        <v>0</v>
      </c>
      <c r="I63" s="7"/>
      <c r="J63" s="36"/>
      <c r="K63" s="14">
        <f t="shared" si="20"/>
        <v>0</v>
      </c>
      <c r="L63" s="14">
        <f t="shared" si="21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18"/>
        <v>0</v>
      </c>
      <c r="G64" s="14"/>
      <c r="H64" s="14">
        <f t="shared" si="19"/>
        <v>0</v>
      </c>
      <c r="I64" s="7"/>
      <c r="J64" s="36"/>
      <c r="K64" s="14">
        <f t="shared" si="20"/>
        <v>0</v>
      </c>
      <c r="L64" s="14">
        <f t="shared" si="21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18"/>
        <v>0</v>
      </c>
      <c r="G65" s="14"/>
      <c r="H65" s="14">
        <f t="shared" si="19"/>
        <v>0</v>
      </c>
      <c r="I65" s="7"/>
      <c r="J65" s="36"/>
      <c r="K65" s="14">
        <f t="shared" si="20"/>
        <v>0</v>
      </c>
      <c r="L65" s="14">
        <f t="shared" si="21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ref="F66:F72" si="22">SUM(G66:H66)</f>
        <v>0</v>
      </c>
      <c r="G66" s="14"/>
      <c r="H66" s="14">
        <f t="shared" ref="H66:H72" si="23">G66*18%</f>
        <v>0</v>
      </c>
      <c r="I66" s="7"/>
      <c r="J66" s="36"/>
      <c r="K66" s="14">
        <f t="shared" ref="K66:K72" si="24">G66*2%</f>
        <v>0</v>
      </c>
      <c r="L66" s="14">
        <f t="shared" ref="L66:L72" si="25">F66-K66</f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si="22"/>
        <v>0</v>
      </c>
      <c r="G67" s="14"/>
      <c r="H67" s="14">
        <f t="shared" si="23"/>
        <v>0</v>
      </c>
      <c r="I67" s="7"/>
      <c r="J67" s="36"/>
      <c r="K67" s="14">
        <f t="shared" si="24"/>
        <v>0</v>
      </c>
      <c r="L67" s="14">
        <f t="shared" si="25"/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22"/>
        <v>0</v>
      </c>
      <c r="G68" s="14"/>
      <c r="H68" s="14">
        <f t="shared" si="23"/>
        <v>0</v>
      </c>
      <c r="I68" s="7"/>
      <c r="J68" s="36"/>
      <c r="K68" s="14">
        <f t="shared" si="24"/>
        <v>0</v>
      </c>
      <c r="L68" s="14">
        <f t="shared" si="25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22"/>
        <v>0</v>
      </c>
      <c r="G69" s="14"/>
      <c r="H69" s="14">
        <f t="shared" si="23"/>
        <v>0</v>
      </c>
      <c r="I69" s="7"/>
      <c r="J69" s="36"/>
      <c r="K69" s="14">
        <f t="shared" si="24"/>
        <v>0</v>
      </c>
      <c r="L69" s="14">
        <f t="shared" si="25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22"/>
        <v>0</v>
      </c>
      <c r="G70" s="14"/>
      <c r="H70" s="14">
        <f t="shared" si="23"/>
        <v>0</v>
      </c>
      <c r="I70" s="7"/>
      <c r="J70" s="36"/>
      <c r="K70" s="14">
        <f t="shared" si="24"/>
        <v>0</v>
      </c>
      <c r="L70" s="14">
        <f t="shared" si="25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22"/>
        <v>0</v>
      </c>
      <c r="G71" s="14"/>
      <c r="H71" s="14">
        <f t="shared" si="23"/>
        <v>0</v>
      </c>
      <c r="I71" s="7"/>
      <c r="J71" s="36"/>
      <c r="K71" s="14">
        <f t="shared" si="24"/>
        <v>0</v>
      </c>
      <c r="L71" s="14">
        <f t="shared" si="25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22"/>
        <v>0</v>
      </c>
      <c r="G72" s="14"/>
      <c r="H72" s="14">
        <f t="shared" si="23"/>
        <v>0</v>
      </c>
      <c r="I72" s="7"/>
      <c r="J72" s="36"/>
      <c r="K72" s="14">
        <f t="shared" si="24"/>
        <v>0</v>
      </c>
      <c r="L72" s="14">
        <f t="shared" si="25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18"/>
        <v>0</v>
      </c>
      <c r="G73" s="14"/>
      <c r="H73" s="14">
        <f t="shared" si="19"/>
        <v>0</v>
      </c>
      <c r="I73" s="7"/>
      <c r="J73" s="36"/>
      <c r="K73" s="14">
        <f t="shared" si="20"/>
        <v>0</v>
      </c>
      <c r="L73" s="14">
        <f t="shared" si="21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18"/>
        <v>0</v>
      </c>
      <c r="G74" s="14"/>
      <c r="H74" s="14">
        <f t="shared" si="19"/>
        <v>0</v>
      </c>
      <c r="I74" s="7"/>
      <c r="J74" s="36"/>
      <c r="K74" s="14">
        <f t="shared" si="20"/>
        <v>0</v>
      </c>
      <c r="L74" s="14">
        <f t="shared" si="21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ref="F75" si="26">SUM(G75:H75)</f>
        <v>0</v>
      </c>
      <c r="G75" s="14"/>
      <c r="H75" s="14">
        <f t="shared" si="13"/>
        <v>0</v>
      </c>
      <c r="I75" s="7"/>
      <c r="J75" s="36"/>
      <c r="K75" s="14">
        <f t="shared" si="14"/>
        <v>0</v>
      </c>
      <c r="L75" s="14">
        <f t="shared" si="15"/>
        <v>0</v>
      </c>
      <c r="M75" s="14"/>
      <c r="N75" s="7"/>
      <c r="O75" s="7"/>
      <c r="P75" s="7"/>
    </row>
    <row r="77" spans="1:16" ht="23.5" x14ac:dyDescent="0.55000000000000004">
      <c r="C77" s="7"/>
      <c r="D77" s="7"/>
      <c r="E77" s="38" t="s">
        <v>22</v>
      </c>
      <c r="F77" s="14">
        <f>SUM(F2:F75)</f>
        <v>1145998.3</v>
      </c>
      <c r="G77" s="14">
        <f>SUM(G2:G75)</f>
        <v>971185</v>
      </c>
      <c r="H77" s="14">
        <f>SUM(H2:H75)</f>
        <v>174813.3</v>
      </c>
      <c r="I77" s="15"/>
      <c r="J77" s="15"/>
      <c r="K77" s="14">
        <f>SUM(K2:K75)</f>
        <v>19423.7</v>
      </c>
      <c r="L77" s="14">
        <f>SUM(L2:L75)</f>
        <v>1126574.6000000001</v>
      </c>
      <c r="M77" s="14">
        <f>SUM(M2:M75)</f>
        <v>1126559</v>
      </c>
    </row>
    <row r="78" spans="1:16" ht="18.5" x14ac:dyDescent="0.45">
      <c r="E78" s="3" t="s">
        <v>23</v>
      </c>
    </row>
  </sheetData>
  <hyperlinks>
    <hyperlink ref="E78" location="MONTHWISE!A1" display="Monthwise" xr:uid="{00000000-0004-0000-0600-000001000000}"/>
    <hyperlink ref="A1" location="HOME!A1" display="HOME" xr:uid="{00000000-0004-0000-0600-000002000000}"/>
    <hyperlink ref="C1" location="'GST-Monthwise'!A1" display="GST - Monthwise" xr:uid="{00000000-0004-0000-0600-000003000000}"/>
    <hyperlink ref="E77" location="HOME!A1" display="HOME" xr:uid="{00000000-0004-0000-0600-000000000000}"/>
  </hyperlinks>
  <pageMargins left="0.7" right="0.7" top="0.75" bottom="0.75" header="0.3" footer="0.3"/>
  <pageSetup paperSize="9" orientation="landscape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C8776-47D7-49B1-B3F4-04B1F99F105A}">
  <dimension ref="A1:R80"/>
  <sheetViews>
    <sheetView topLeftCell="D1" workbookViewId="0">
      <selection activeCell="R18" sqref="R18"/>
    </sheetView>
  </sheetViews>
  <sheetFormatPr defaultColWidth="9.1796875" defaultRowHeight="14.5" x14ac:dyDescent="0.35"/>
  <cols>
    <col min="1" max="1" width="12.81640625" style="1" bestFit="1" customWidth="1"/>
    <col min="2" max="2" width="5.54296875" style="37" bestFit="1" customWidth="1"/>
    <col min="3" max="3" width="31.1796875" style="1" bestFit="1" customWidth="1"/>
    <col min="4" max="4" width="5.54296875" style="1" bestFit="1" customWidth="1"/>
    <col min="5" max="5" width="22.54296875" style="1" bestFit="1" customWidth="1"/>
    <col min="6" max="6" width="10.453125" style="13" bestFit="1" customWidth="1"/>
    <col min="7" max="7" width="9.26953125" style="13" bestFit="1" customWidth="1"/>
    <col min="8" max="8" width="7.7265625" style="13" bestFit="1" customWidth="1"/>
    <col min="9" max="9" width="10.7265625" style="1" bestFit="1" customWidth="1"/>
    <col min="10" max="10" width="7.453125" style="1" bestFit="1" customWidth="1"/>
    <col min="11" max="11" width="6.54296875" style="13" bestFit="1" customWidth="1"/>
    <col min="12" max="12" width="12.1796875" style="13" bestFit="1" customWidth="1"/>
    <col min="13" max="13" width="13.54296875" style="13" bestFit="1" customWidth="1"/>
    <col min="14" max="14" width="14.81640625" style="1" bestFit="1" customWidth="1"/>
    <col min="15" max="15" width="5.453125" style="1" bestFit="1" customWidth="1"/>
    <col min="16" max="16" width="9.26953125" style="1" bestFit="1" customWidth="1"/>
    <col min="17" max="17" width="11.54296875" style="1" customWidth="1"/>
    <col min="18" max="16384" width="9.1796875" style="1"/>
  </cols>
  <sheetData>
    <row r="1" spans="1:18" ht="23.5" x14ac:dyDescent="0.55000000000000004">
      <c r="A1" s="69" t="s">
        <v>22</v>
      </c>
      <c r="B1" s="102"/>
      <c r="C1" s="96" t="s">
        <v>35</v>
      </c>
      <c r="D1" s="2"/>
      <c r="E1" s="2"/>
      <c r="F1" s="66">
        <f>SUM(F2:F77)</f>
        <v>1600310.0999999999</v>
      </c>
      <c r="G1" s="66">
        <f>SUM(G2:G77)</f>
        <v>1356195</v>
      </c>
      <c r="H1" s="66">
        <f>SUM(H2:H77)</f>
        <v>244115.1</v>
      </c>
      <c r="I1" s="2"/>
      <c r="J1" s="2"/>
      <c r="K1" s="66">
        <f>SUM(K2:K77)</f>
        <v>27123.899999999998</v>
      </c>
      <c r="L1" s="66">
        <f>SUM(L2:L77)</f>
        <v>1573186.2</v>
      </c>
      <c r="M1" s="66">
        <f>SUM(M2:M77)</f>
        <v>1573174</v>
      </c>
      <c r="N1" s="66"/>
      <c r="O1" s="4"/>
      <c r="P1" s="67"/>
    </row>
    <row r="2" spans="1:18" ht="13" x14ac:dyDescent="0.3">
      <c r="A2" s="97" t="s">
        <v>7</v>
      </c>
      <c r="B2" s="97" t="s">
        <v>8</v>
      </c>
      <c r="C2" s="97" t="s">
        <v>9</v>
      </c>
      <c r="D2" s="97" t="s">
        <v>10</v>
      </c>
      <c r="E2" s="97" t="s">
        <v>11</v>
      </c>
      <c r="F2" s="92" t="s">
        <v>12</v>
      </c>
      <c r="G2" s="122" t="s">
        <v>13</v>
      </c>
      <c r="H2" s="92" t="s">
        <v>29</v>
      </c>
      <c r="I2" s="97" t="s">
        <v>15</v>
      </c>
      <c r="J2" s="97" t="s">
        <v>16</v>
      </c>
      <c r="K2" s="92" t="s">
        <v>17</v>
      </c>
      <c r="L2" s="92" t="s">
        <v>4</v>
      </c>
      <c r="M2" s="92" t="s">
        <v>18</v>
      </c>
      <c r="N2" s="92" t="s">
        <v>19</v>
      </c>
      <c r="O2" s="92" t="s">
        <v>20</v>
      </c>
      <c r="P2" s="98" t="s">
        <v>21</v>
      </c>
    </row>
    <row r="3" spans="1:18" ht="13" x14ac:dyDescent="0.3">
      <c r="A3" s="126" t="s">
        <v>123</v>
      </c>
      <c r="B3" s="126"/>
      <c r="C3" s="126" t="s">
        <v>118</v>
      </c>
      <c r="D3" s="126" t="s">
        <v>75</v>
      </c>
      <c r="E3" s="129" t="s">
        <v>134</v>
      </c>
      <c r="F3" s="127">
        <f t="shared" ref="F3:F66" si="0">SUM(G3:H3)</f>
        <v>237038.4</v>
      </c>
      <c r="G3" s="127">
        <v>200880</v>
      </c>
      <c r="H3" s="127">
        <f t="shared" ref="H3:H66" si="1">G3*18%</f>
        <v>36158.400000000001</v>
      </c>
      <c r="I3" s="130"/>
      <c r="J3" s="130"/>
      <c r="K3" s="127">
        <f t="shared" ref="K3:K66" si="2">G3*2%</f>
        <v>4017.6</v>
      </c>
      <c r="L3" s="127">
        <f t="shared" ref="L3:L66" si="3">F3-K3</f>
        <v>233020.79999999999</v>
      </c>
      <c r="M3" s="127"/>
      <c r="N3" s="126"/>
      <c r="O3" s="123" t="s">
        <v>101</v>
      </c>
      <c r="P3" s="124" t="s">
        <v>178</v>
      </c>
    </row>
    <row r="4" spans="1:18" ht="13" x14ac:dyDescent="0.3">
      <c r="A4" s="126" t="s">
        <v>123</v>
      </c>
      <c r="B4" s="126"/>
      <c r="C4" s="126" t="s">
        <v>119</v>
      </c>
      <c r="D4" s="126" t="s">
        <v>75</v>
      </c>
      <c r="E4" s="129" t="s">
        <v>135</v>
      </c>
      <c r="F4" s="127">
        <f t="shared" si="0"/>
        <v>237038.4</v>
      </c>
      <c r="G4" s="127">
        <v>200880</v>
      </c>
      <c r="H4" s="127">
        <f t="shared" si="1"/>
        <v>36158.400000000001</v>
      </c>
      <c r="I4" s="130"/>
      <c r="J4" s="130"/>
      <c r="K4" s="127">
        <f t="shared" si="2"/>
        <v>4017.6</v>
      </c>
      <c r="L4" s="127">
        <f t="shared" si="3"/>
        <v>233020.79999999999</v>
      </c>
      <c r="M4" s="127"/>
      <c r="N4" s="126"/>
      <c r="O4" s="123" t="s">
        <v>101</v>
      </c>
      <c r="P4" s="124" t="s">
        <v>178</v>
      </c>
    </row>
    <row r="5" spans="1:18" ht="13" x14ac:dyDescent="0.3">
      <c r="A5" s="126" t="s">
        <v>140</v>
      </c>
      <c r="B5" s="126"/>
      <c r="C5" s="131" t="s">
        <v>157</v>
      </c>
      <c r="D5" s="126" t="s">
        <v>75</v>
      </c>
      <c r="E5" s="126" t="s">
        <v>156</v>
      </c>
      <c r="F5" s="127">
        <f t="shared" si="0"/>
        <v>237038.4</v>
      </c>
      <c r="G5" s="127">
        <v>200880</v>
      </c>
      <c r="H5" s="127">
        <f t="shared" si="1"/>
        <v>36158.400000000001</v>
      </c>
      <c r="I5" s="130"/>
      <c r="J5" s="130"/>
      <c r="K5" s="127">
        <f t="shared" si="2"/>
        <v>4017.6</v>
      </c>
      <c r="L5" s="127">
        <f t="shared" si="3"/>
        <v>233020.79999999999</v>
      </c>
      <c r="M5" s="127"/>
      <c r="N5" s="126"/>
      <c r="O5" s="123" t="s">
        <v>101</v>
      </c>
      <c r="P5" s="124" t="s">
        <v>178</v>
      </c>
    </row>
    <row r="6" spans="1:18" ht="13" x14ac:dyDescent="0.3">
      <c r="A6" s="126" t="s">
        <v>167</v>
      </c>
      <c r="B6" s="126"/>
      <c r="C6" s="131" t="s">
        <v>173</v>
      </c>
      <c r="D6" s="126" t="s">
        <v>75</v>
      </c>
      <c r="E6" s="126" t="s">
        <v>172</v>
      </c>
      <c r="F6" s="127">
        <f t="shared" si="0"/>
        <v>293478.98</v>
      </c>
      <c r="G6" s="127">
        <v>248711</v>
      </c>
      <c r="H6" s="127">
        <f t="shared" si="1"/>
        <v>44767.979999999996</v>
      </c>
      <c r="I6" s="130"/>
      <c r="J6" s="130"/>
      <c r="K6" s="127">
        <f t="shared" si="2"/>
        <v>4974.22</v>
      </c>
      <c r="L6" s="127">
        <f t="shared" si="3"/>
        <v>288504.76</v>
      </c>
      <c r="M6" s="127">
        <v>987565</v>
      </c>
      <c r="N6" s="126" t="s">
        <v>227</v>
      </c>
      <c r="O6" s="123" t="s">
        <v>101</v>
      </c>
      <c r="P6" s="124" t="s">
        <v>178</v>
      </c>
    </row>
    <row r="7" spans="1:18" ht="13" x14ac:dyDescent="0.3">
      <c r="A7" s="126" t="s">
        <v>191</v>
      </c>
      <c r="B7" s="126"/>
      <c r="C7" s="126" t="s">
        <v>190</v>
      </c>
      <c r="D7" s="126" t="s">
        <v>75</v>
      </c>
      <c r="E7" s="126" t="s">
        <v>185</v>
      </c>
      <c r="F7" s="127">
        <f t="shared" si="0"/>
        <v>180597.82</v>
      </c>
      <c r="G7" s="127">
        <v>153049</v>
      </c>
      <c r="H7" s="127">
        <f t="shared" si="1"/>
        <v>27548.82</v>
      </c>
      <c r="I7" s="130"/>
      <c r="J7" s="130"/>
      <c r="K7" s="127">
        <f t="shared" si="2"/>
        <v>3060.98</v>
      </c>
      <c r="L7" s="127">
        <f t="shared" si="3"/>
        <v>177536.84</v>
      </c>
      <c r="M7" s="127">
        <v>177537</v>
      </c>
      <c r="N7" s="126" t="s">
        <v>226</v>
      </c>
      <c r="O7" s="123" t="s">
        <v>101</v>
      </c>
      <c r="P7" s="124" t="s">
        <v>178</v>
      </c>
    </row>
    <row r="8" spans="1:18" ht="13" x14ac:dyDescent="0.3">
      <c r="A8" s="126" t="s">
        <v>191</v>
      </c>
      <c r="B8" s="126"/>
      <c r="C8" s="126" t="s">
        <v>181</v>
      </c>
      <c r="D8" s="126" t="s">
        <v>53</v>
      </c>
      <c r="E8" s="126" t="s">
        <v>186</v>
      </c>
      <c r="F8" s="127">
        <f t="shared" si="0"/>
        <v>2867.4</v>
      </c>
      <c r="G8" s="127">
        <v>2430</v>
      </c>
      <c r="H8" s="127">
        <f t="shared" si="1"/>
        <v>437.4</v>
      </c>
      <c r="I8" s="130"/>
      <c r="J8" s="130"/>
      <c r="K8" s="127">
        <f t="shared" si="2"/>
        <v>48.6</v>
      </c>
      <c r="L8" s="127">
        <f t="shared" si="3"/>
        <v>2818.8</v>
      </c>
      <c r="M8" s="127"/>
      <c r="N8" s="126"/>
      <c r="O8" s="123" t="s">
        <v>101</v>
      </c>
      <c r="P8" s="124" t="s">
        <v>178</v>
      </c>
    </row>
    <row r="9" spans="1:18" ht="13" x14ac:dyDescent="0.3">
      <c r="A9" s="126" t="s">
        <v>191</v>
      </c>
      <c r="B9" s="126"/>
      <c r="C9" s="126" t="s">
        <v>85</v>
      </c>
      <c r="D9" s="126" t="s">
        <v>53</v>
      </c>
      <c r="E9" s="126" t="s">
        <v>187</v>
      </c>
      <c r="F9" s="127">
        <f t="shared" si="0"/>
        <v>5605</v>
      </c>
      <c r="G9" s="127">
        <v>4750</v>
      </c>
      <c r="H9" s="127">
        <f t="shared" si="1"/>
        <v>855</v>
      </c>
      <c r="I9" s="130"/>
      <c r="J9" s="130"/>
      <c r="K9" s="127">
        <f t="shared" si="2"/>
        <v>95</v>
      </c>
      <c r="L9" s="127">
        <f t="shared" si="3"/>
        <v>5510</v>
      </c>
      <c r="M9" s="127">
        <v>5510</v>
      </c>
      <c r="N9" s="126" t="s">
        <v>226</v>
      </c>
      <c r="O9" s="123" t="s">
        <v>101</v>
      </c>
      <c r="P9" s="124" t="s">
        <v>178</v>
      </c>
    </row>
    <row r="10" spans="1:18" ht="13" x14ac:dyDescent="0.3">
      <c r="A10" s="126" t="s">
        <v>191</v>
      </c>
      <c r="B10" s="126"/>
      <c r="C10" s="126" t="s">
        <v>183</v>
      </c>
      <c r="D10" s="126" t="s">
        <v>53</v>
      </c>
      <c r="E10" s="126" t="s">
        <v>188</v>
      </c>
      <c r="F10" s="127">
        <f t="shared" si="0"/>
        <v>5079.8999999999996</v>
      </c>
      <c r="G10" s="127">
        <v>4305</v>
      </c>
      <c r="H10" s="127">
        <f t="shared" si="1"/>
        <v>774.9</v>
      </c>
      <c r="I10" s="130"/>
      <c r="J10" s="130"/>
      <c r="K10" s="127">
        <f t="shared" si="2"/>
        <v>86.100000000000009</v>
      </c>
      <c r="L10" s="127">
        <f t="shared" si="3"/>
        <v>4993.7999999999993</v>
      </c>
      <c r="M10" s="127">
        <v>4994</v>
      </c>
      <c r="N10" s="126" t="s">
        <v>226</v>
      </c>
      <c r="O10" s="123" t="s">
        <v>101</v>
      </c>
      <c r="P10" s="124" t="s">
        <v>178</v>
      </c>
    </row>
    <row r="11" spans="1:18" ht="13" x14ac:dyDescent="0.3">
      <c r="A11" s="126" t="s">
        <v>191</v>
      </c>
      <c r="B11" s="126"/>
      <c r="C11" s="131" t="s">
        <v>184</v>
      </c>
      <c r="D11" s="126" t="s">
        <v>75</v>
      </c>
      <c r="E11" s="129" t="s">
        <v>189</v>
      </c>
      <c r="F11" s="127">
        <f t="shared" si="0"/>
        <v>372880</v>
      </c>
      <c r="G11" s="127">
        <v>316000</v>
      </c>
      <c r="H11" s="127">
        <f t="shared" si="1"/>
        <v>56880</v>
      </c>
      <c r="I11" s="130"/>
      <c r="J11" s="130"/>
      <c r="K11" s="127">
        <f t="shared" si="2"/>
        <v>6320</v>
      </c>
      <c r="L11" s="127">
        <f t="shared" si="3"/>
        <v>366560</v>
      </c>
      <c r="M11" s="127">
        <v>369368</v>
      </c>
      <c r="N11" s="126" t="s">
        <v>239</v>
      </c>
      <c r="O11" s="123" t="s">
        <v>101</v>
      </c>
      <c r="P11" s="124" t="s">
        <v>178</v>
      </c>
    </row>
    <row r="12" spans="1:18" ht="13" x14ac:dyDescent="0.3">
      <c r="A12" s="125" t="s">
        <v>220</v>
      </c>
      <c r="B12" s="126"/>
      <c r="C12" s="131" t="s">
        <v>224</v>
      </c>
      <c r="D12" s="126" t="s">
        <v>53</v>
      </c>
      <c r="E12" s="129" t="s">
        <v>222</v>
      </c>
      <c r="F12" s="127">
        <f t="shared" si="0"/>
        <v>1770</v>
      </c>
      <c r="G12" s="127">
        <v>1500</v>
      </c>
      <c r="H12" s="127">
        <f t="shared" si="1"/>
        <v>270</v>
      </c>
      <c r="I12" s="130"/>
      <c r="J12" s="130"/>
      <c r="K12" s="127">
        <f t="shared" si="2"/>
        <v>30</v>
      </c>
      <c r="L12" s="127">
        <f t="shared" si="3"/>
        <v>1740</v>
      </c>
      <c r="M12" s="127">
        <v>1740</v>
      </c>
      <c r="N12" s="126" t="s">
        <v>240</v>
      </c>
      <c r="O12" s="136" t="s">
        <v>101</v>
      </c>
      <c r="P12" s="137" t="s">
        <v>102</v>
      </c>
      <c r="R12" s="139">
        <v>3590</v>
      </c>
    </row>
    <row r="13" spans="1:18" ht="13" x14ac:dyDescent="0.3">
      <c r="A13" s="125" t="s">
        <v>220</v>
      </c>
      <c r="B13" s="126"/>
      <c r="C13" s="126" t="s">
        <v>78</v>
      </c>
      <c r="D13" s="126" t="s">
        <v>53</v>
      </c>
      <c r="E13" s="129" t="s">
        <v>223</v>
      </c>
      <c r="F13" s="127">
        <f t="shared" si="0"/>
        <v>2596</v>
      </c>
      <c r="G13" s="127">
        <v>2200</v>
      </c>
      <c r="H13" s="127">
        <f t="shared" si="1"/>
        <v>396</v>
      </c>
      <c r="I13" s="130"/>
      <c r="J13" s="130"/>
      <c r="K13" s="127">
        <f t="shared" si="2"/>
        <v>44</v>
      </c>
      <c r="L13" s="127">
        <f t="shared" si="3"/>
        <v>2552</v>
      </c>
      <c r="M13" s="127">
        <v>2552</v>
      </c>
      <c r="N13" s="126" t="s">
        <v>241</v>
      </c>
      <c r="O13" s="136" t="s">
        <v>101</v>
      </c>
      <c r="P13" s="137" t="s">
        <v>102</v>
      </c>
      <c r="R13" s="140">
        <v>4292</v>
      </c>
    </row>
    <row r="14" spans="1:18" ht="13" x14ac:dyDescent="0.3">
      <c r="A14" s="126" t="s">
        <v>231</v>
      </c>
      <c r="B14" s="126"/>
      <c r="C14" s="126" t="s">
        <v>235</v>
      </c>
      <c r="D14" s="126" t="s">
        <v>53</v>
      </c>
      <c r="E14" s="129" t="s">
        <v>233</v>
      </c>
      <c r="F14" s="127">
        <f t="shared" si="0"/>
        <v>8018.1</v>
      </c>
      <c r="G14" s="127">
        <v>6795</v>
      </c>
      <c r="H14" s="127">
        <f t="shared" si="1"/>
        <v>1223.0999999999999</v>
      </c>
      <c r="I14" s="130"/>
      <c r="J14" s="130"/>
      <c r="K14" s="127">
        <f t="shared" si="2"/>
        <v>135.9</v>
      </c>
      <c r="L14" s="127">
        <f t="shared" si="3"/>
        <v>7882.2000000000007</v>
      </c>
      <c r="M14" s="127">
        <v>7882</v>
      </c>
      <c r="N14" s="126" t="s">
        <v>241</v>
      </c>
      <c r="O14" s="136" t="s">
        <v>101</v>
      </c>
      <c r="P14" s="137" t="s">
        <v>102</v>
      </c>
    </row>
    <row r="15" spans="1:18" ht="13" x14ac:dyDescent="0.3">
      <c r="A15" s="126" t="s">
        <v>231</v>
      </c>
      <c r="B15" s="126"/>
      <c r="C15" s="126" t="s">
        <v>85</v>
      </c>
      <c r="D15" s="126" t="s">
        <v>53</v>
      </c>
      <c r="E15" s="129" t="s">
        <v>234</v>
      </c>
      <c r="F15" s="127">
        <f t="shared" si="0"/>
        <v>16301.7</v>
      </c>
      <c r="G15" s="127">
        <v>13815</v>
      </c>
      <c r="H15" s="127">
        <f t="shared" si="1"/>
        <v>2486.6999999999998</v>
      </c>
      <c r="I15" s="130"/>
      <c r="J15" s="130"/>
      <c r="K15" s="127">
        <f t="shared" si="2"/>
        <v>276.3</v>
      </c>
      <c r="L15" s="127">
        <f t="shared" si="3"/>
        <v>16025.400000000001</v>
      </c>
      <c r="M15" s="127">
        <v>16026</v>
      </c>
      <c r="N15" s="126" t="s">
        <v>241</v>
      </c>
      <c r="O15" s="136" t="s">
        <v>101</v>
      </c>
      <c r="P15" s="137" t="s">
        <v>102</v>
      </c>
    </row>
    <row r="16" spans="1:18" ht="13" x14ac:dyDescent="0.3">
      <c r="A16" s="7"/>
      <c r="B16" s="7"/>
      <c r="C16" s="7"/>
      <c r="D16" s="7"/>
      <c r="E16" s="15"/>
      <c r="F16" s="14">
        <f t="shared" si="0"/>
        <v>0</v>
      </c>
      <c r="G16" s="14"/>
      <c r="H16" s="14">
        <f t="shared" si="1"/>
        <v>0</v>
      </c>
      <c r="I16" s="36"/>
      <c r="J16" s="36"/>
      <c r="K16" s="14">
        <f t="shared" si="2"/>
        <v>0</v>
      </c>
      <c r="L16" s="14">
        <f t="shared" si="3"/>
        <v>0</v>
      </c>
      <c r="M16" s="14"/>
      <c r="N16" s="7"/>
      <c r="O16" s="22"/>
      <c r="P16" s="7"/>
    </row>
    <row r="17" spans="1:16" ht="13" x14ac:dyDescent="0.3">
      <c r="A17" s="7"/>
      <c r="B17" s="7"/>
      <c r="C17" s="7"/>
      <c r="D17" s="7"/>
      <c r="E17" s="15"/>
      <c r="F17" s="14">
        <f t="shared" si="0"/>
        <v>0</v>
      </c>
      <c r="G17" s="14"/>
      <c r="H17" s="14">
        <f t="shared" si="1"/>
        <v>0</v>
      </c>
      <c r="I17" s="36"/>
      <c r="J17" s="36"/>
      <c r="K17" s="14">
        <f t="shared" si="2"/>
        <v>0</v>
      </c>
      <c r="L17" s="14">
        <f t="shared" si="3"/>
        <v>0</v>
      </c>
      <c r="M17" s="14"/>
      <c r="N17" s="7"/>
      <c r="O17" s="22"/>
      <c r="P17" s="7"/>
    </row>
    <row r="18" spans="1:16" ht="13" x14ac:dyDescent="0.3">
      <c r="A18" s="7"/>
      <c r="B18" s="7"/>
      <c r="C18" s="7"/>
      <c r="D18" s="7"/>
      <c r="E18" s="15"/>
      <c r="F18" s="14">
        <f t="shared" si="0"/>
        <v>0</v>
      </c>
      <c r="G18" s="14"/>
      <c r="H18" s="14">
        <f t="shared" si="1"/>
        <v>0</v>
      </c>
      <c r="I18" s="36"/>
      <c r="J18" s="36"/>
      <c r="K18" s="14">
        <f t="shared" si="2"/>
        <v>0</v>
      </c>
      <c r="L18" s="14">
        <f t="shared" si="3"/>
        <v>0</v>
      </c>
      <c r="M18" s="14"/>
      <c r="N18" s="7"/>
      <c r="O18" s="22"/>
      <c r="P18" s="7"/>
    </row>
    <row r="19" spans="1:16" ht="13" x14ac:dyDescent="0.3">
      <c r="A19" s="7"/>
      <c r="B19" s="7"/>
      <c r="C19" s="7"/>
      <c r="D19" s="7"/>
      <c r="E19" s="15"/>
      <c r="F19" s="14">
        <f t="shared" si="0"/>
        <v>0</v>
      </c>
      <c r="G19" s="14"/>
      <c r="H19" s="14">
        <f t="shared" si="1"/>
        <v>0</v>
      </c>
      <c r="I19" s="36"/>
      <c r="J19" s="36"/>
      <c r="K19" s="14">
        <f t="shared" si="2"/>
        <v>0</v>
      </c>
      <c r="L19" s="14">
        <f t="shared" si="3"/>
        <v>0</v>
      </c>
      <c r="M19" s="14"/>
      <c r="N19" s="14"/>
      <c r="O19" s="22"/>
      <c r="P19" s="7"/>
    </row>
    <row r="20" spans="1:16" ht="13" x14ac:dyDescent="0.3">
      <c r="A20" s="7"/>
      <c r="B20" s="7"/>
      <c r="C20" s="7"/>
      <c r="D20" s="7"/>
      <c r="E20" s="15"/>
      <c r="F20" s="14">
        <f t="shared" si="0"/>
        <v>0</v>
      </c>
      <c r="G20" s="14"/>
      <c r="H20" s="14">
        <f t="shared" si="1"/>
        <v>0</v>
      </c>
      <c r="I20" s="36"/>
      <c r="J20" s="36"/>
      <c r="K20" s="14">
        <f t="shared" si="2"/>
        <v>0</v>
      </c>
      <c r="L20" s="14">
        <f t="shared" si="3"/>
        <v>0</v>
      </c>
      <c r="M20" s="14"/>
      <c r="N20" s="7"/>
      <c r="O20" s="22"/>
      <c r="P20" s="7"/>
    </row>
    <row r="21" spans="1:16" ht="13" x14ac:dyDescent="0.3">
      <c r="A21" s="7"/>
      <c r="B21" s="7"/>
      <c r="C21" s="7"/>
      <c r="D21" s="7"/>
      <c r="E21" s="15"/>
      <c r="F21" s="14">
        <f t="shared" si="0"/>
        <v>0</v>
      </c>
      <c r="G21" s="14"/>
      <c r="H21" s="14">
        <f t="shared" si="1"/>
        <v>0</v>
      </c>
      <c r="I21" s="36"/>
      <c r="J21" s="36"/>
      <c r="K21" s="14">
        <f t="shared" si="2"/>
        <v>0</v>
      </c>
      <c r="L21" s="14">
        <f t="shared" si="3"/>
        <v>0</v>
      </c>
      <c r="M21" s="14"/>
      <c r="N21" s="7"/>
      <c r="O21" s="22"/>
      <c r="P21" s="7"/>
    </row>
    <row r="22" spans="1:16" ht="13" x14ac:dyDescent="0.3">
      <c r="A22" s="7"/>
      <c r="B22" s="7"/>
      <c r="C22" s="7"/>
      <c r="D22" s="7"/>
      <c r="E22" s="15"/>
      <c r="F22" s="14">
        <f t="shared" si="0"/>
        <v>0</v>
      </c>
      <c r="G22" s="14"/>
      <c r="H22" s="14">
        <f t="shared" si="1"/>
        <v>0</v>
      </c>
      <c r="I22" s="36"/>
      <c r="J22" s="36"/>
      <c r="K22" s="14">
        <f t="shared" si="2"/>
        <v>0</v>
      </c>
      <c r="L22" s="14">
        <f t="shared" si="3"/>
        <v>0</v>
      </c>
      <c r="M22" s="14"/>
      <c r="N22" s="7"/>
      <c r="O22" s="5"/>
      <c r="P22" s="7"/>
    </row>
    <row r="23" spans="1:16" ht="13" x14ac:dyDescent="0.3">
      <c r="A23" s="7"/>
      <c r="B23" s="87"/>
      <c r="C23" s="71"/>
      <c r="D23" s="7"/>
      <c r="E23" s="79"/>
      <c r="F23" s="14">
        <f t="shared" si="0"/>
        <v>0</v>
      </c>
      <c r="G23" s="14"/>
      <c r="H23" s="14">
        <f t="shared" si="1"/>
        <v>0</v>
      </c>
      <c r="I23" s="36"/>
      <c r="J23" s="36"/>
      <c r="K23" s="14">
        <f t="shared" si="2"/>
        <v>0</v>
      </c>
      <c r="L23" s="14">
        <f t="shared" si="3"/>
        <v>0</v>
      </c>
      <c r="M23" s="72"/>
      <c r="N23" s="14"/>
      <c r="O23" s="5"/>
      <c r="P23" s="7"/>
    </row>
    <row r="24" spans="1:16" ht="13" x14ac:dyDescent="0.3">
      <c r="A24" s="7"/>
      <c r="B24" s="87"/>
      <c r="C24" s="71"/>
      <c r="D24" s="7"/>
      <c r="E24" s="79"/>
      <c r="F24" s="14">
        <f t="shared" si="0"/>
        <v>0</v>
      </c>
      <c r="G24" s="14"/>
      <c r="H24" s="14">
        <f t="shared" si="1"/>
        <v>0</v>
      </c>
      <c r="I24" s="36"/>
      <c r="J24" s="36"/>
      <c r="K24" s="14">
        <f t="shared" si="2"/>
        <v>0</v>
      </c>
      <c r="L24" s="14">
        <f t="shared" si="3"/>
        <v>0</v>
      </c>
      <c r="M24" s="72"/>
      <c r="N24" s="14"/>
      <c r="O24" s="5"/>
      <c r="P24" s="7"/>
    </row>
    <row r="25" spans="1:16" ht="13" x14ac:dyDescent="0.3">
      <c r="A25" s="7"/>
      <c r="B25" s="87"/>
      <c r="C25" s="71"/>
      <c r="D25" s="7"/>
      <c r="E25" s="79"/>
      <c r="F25" s="14">
        <f t="shared" si="0"/>
        <v>0</v>
      </c>
      <c r="G25" s="14"/>
      <c r="H25" s="14">
        <f t="shared" si="1"/>
        <v>0</v>
      </c>
      <c r="I25" s="36"/>
      <c r="J25" s="36"/>
      <c r="K25" s="14">
        <f t="shared" si="2"/>
        <v>0</v>
      </c>
      <c r="L25" s="14">
        <f t="shared" si="3"/>
        <v>0</v>
      </c>
      <c r="M25" s="72"/>
      <c r="N25" s="14"/>
      <c r="O25" s="5"/>
      <c r="P25" s="7"/>
    </row>
    <row r="26" spans="1:16" ht="13" x14ac:dyDescent="0.3">
      <c r="A26" s="7"/>
      <c r="B26" s="87"/>
      <c r="C26" s="99"/>
      <c r="D26" s="7"/>
      <c r="E26" s="79"/>
      <c r="F26" s="14">
        <f t="shared" si="0"/>
        <v>0</v>
      </c>
      <c r="G26" s="14"/>
      <c r="H26" s="14">
        <f t="shared" si="1"/>
        <v>0</v>
      </c>
      <c r="I26" s="36"/>
      <c r="J26" s="36"/>
      <c r="K26" s="14">
        <f t="shared" si="2"/>
        <v>0</v>
      </c>
      <c r="L26" s="14">
        <f t="shared" si="3"/>
        <v>0</v>
      </c>
      <c r="M26" s="72"/>
      <c r="N26" s="7"/>
      <c r="O26" s="5"/>
      <c r="P26" s="7"/>
    </row>
    <row r="27" spans="1:16" ht="13" x14ac:dyDescent="0.3">
      <c r="A27" s="7"/>
      <c r="B27" s="71"/>
      <c r="C27" s="99"/>
      <c r="D27" s="7"/>
      <c r="E27" s="79"/>
      <c r="F27" s="14">
        <f t="shared" si="0"/>
        <v>0</v>
      </c>
      <c r="G27" s="14"/>
      <c r="H27" s="14">
        <f t="shared" si="1"/>
        <v>0</v>
      </c>
      <c r="I27" s="36"/>
      <c r="J27" s="36"/>
      <c r="K27" s="14">
        <f t="shared" si="2"/>
        <v>0</v>
      </c>
      <c r="L27" s="14">
        <f t="shared" si="3"/>
        <v>0</v>
      </c>
      <c r="M27" s="72"/>
      <c r="N27" s="14"/>
      <c r="O27" s="5"/>
      <c r="P27" s="7"/>
    </row>
    <row r="28" spans="1:16" ht="13" x14ac:dyDescent="0.3">
      <c r="A28" s="7"/>
      <c r="B28" s="71"/>
      <c r="C28" s="99"/>
      <c r="D28" s="7"/>
      <c r="E28" s="79"/>
      <c r="F28" s="14">
        <f t="shared" si="0"/>
        <v>0</v>
      </c>
      <c r="G28" s="14"/>
      <c r="H28" s="14">
        <f t="shared" si="1"/>
        <v>0</v>
      </c>
      <c r="I28" s="36"/>
      <c r="J28" s="36"/>
      <c r="K28" s="14">
        <f t="shared" si="2"/>
        <v>0</v>
      </c>
      <c r="L28" s="14">
        <f t="shared" si="3"/>
        <v>0</v>
      </c>
      <c r="M28" s="72"/>
      <c r="N28" s="7"/>
      <c r="O28" s="5"/>
      <c r="P28" s="7"/>
    </row>
    <row r="29" spans="1:16" ht="13" x14ac:dyDescent="0.3">
      <c r="A29" s="7"/>
      <c r="B29" s="71"/>
      <c r="C29" s="7"/>
      <c r="D29" s="88"/>
      <c r="E29" s="79"/>
      <c r="F29" s="14">
        <f t="shared" si="0"/>
        <v>0</v>
      </c>
      <c r="G29" s="14"/>
      <c r="H29" s="14">
        <f t="shared" si="1"/>
        <v>0</v>
      </c>
      <c r="I29" s="36"/>
      <c r="J29" s="36"/>
      <c r="K29" s="14">
        <f t="shared" si="2"/>
        <v>0</v>
      </c>
      <c r="L29" s="14">
        <f t="shared" si="3"/>
        <v>0</v>
      </c>
      <c r="M29" s="72"/>
      <c r="N29" s="7"/>
      <c r="O29" s="5"/>
      <c r="P29" s="7"/>
    </row>
    <row r="30" spans="1:16" ht="13" x14ac:dyDescent="0.3">
      <c r="A30" s="7"/>
      <c r="B30" s="71"/>
      <c r="C30" s="71"/>
      <c r="D30" s="88"/>
      <c r="E30" s="79"/>
      <c r="F30" s="14">
        <f t="shared" si="0"/>
        <v>0</v>
      </c>
      <c r="G30" s="14"/>
      <c r="H30" s="14">
        <f t="shared" si="1"/>
        <v>0</v>
      </c>
      <c r="I30" s="36"/>
      <c r="J30" s="36"/>
      <c r="K30" s="14">
        <f t="shared" si="2"/>
        <v>0</v>
      </c>
      <c r="L30" s="14">
        <f t="shared" si="3"/>
        <v>0</v>
      </c>
      <c r="M30" s="72"/>
      <c r="N30" s="7"/>
      <c r="O30" s="5"/>
      <c r="P30" s="7"/>
    </row>
    <row r="31" spans="1:16" ht="13" x14ac:dyDescent="0.3">
      <c r="A31" s="7"/>
      <c r="B31" s="7"/>
      <c r="C31" s="71"/>
      <c r="D31" s="71"/>
      <c r="E31" s="79"/>
      <c r="F31" s="14">
        <f t="shared" si="0"/>
        <v>0</v>
      </c>
      <c r="G31" s="14"/>
      <c r="H31" s="14">
        <f t="shared" si="1"/>
        <v>0</v>
      </c>
      <c r="I31" s="36"/>
      <c r="J31" s="36"/>
      <c r="K31" s="14">
        <f t="shared" si="2"/>
        <v>0</v>
      </c>
      <c r="L31" s="14">
        <f t="shared" si="3"/>
        <v>0</v>
      </c>
      <c r="M31" s="14"/>
      <c r="N31" s="7"/>
      <c r="O31" s="5"/>
      <c r="P31" s="7"/>
    </row>
    <row r="32" spans="1:16" ht="13" x14ac:dyDescent="0.3">
      <c r="A32" s="7"/>
      <c r="B32" s="7"/>
      <c r="C32" s="7"/>
      <c r="D32" s="88"/>
      <c r="E32" s="15"/>
      <c r="F32" s="14">
        <f t="shared" si="0"/>
        <v>0</v>
      </c>
      <c r="G32" s="14"/>
      <c r="H32" s="14">
        <f t="shared" si="1"/>
        <v>0</v>
      </c>
      <c r="I32" s="36"/>
      <c r="J32" s="36"/>
      <c r="K32" s="14">
        <f t="shared" si="2"/>
        <v>0</v>
      </c>
      <c r="L32" s="14">
        <f t="shared" si="3"/>
        <v>0</v>
      </c>
      <c r="M32" s="14"/>
      <c r="N32" s="7"/>
      <c r="O32" s="5"/>
      <c r="P32" s="7"/>
    </row>
    <row r="33" spans="1:16" ht="13" x14ac:dyDescent="0.3">
      <c r="A33" s="7"/>
      <c r="B33" s="7"/>
      <c r="C33" s="7"/>
      <c r="D33" s="7"/>
      <c r="E33" s="15"/>
      <c r="F33" s="14">
        <f t="shared" si="0"/>
        <v>0</v>
      </c>
      <c r="G33" s="14"/>
      <c r="H33" s="14">
        <f t="shared" si="1"/>
        <v>0</v>
      </c>
      <c r="I33" s="36"/>
      <c r="J33" s="36"/>
      <c r="K33" s="14">
        <f t="shared" si="2"/>
        <v>0</v>
      </c>
      <c r="L33" s="14">
        <f t="shared" si="3"/>
        <v>0</v>
      </c>
      <c r="M33" s="14"/>
      <c r="N33" s="7"/>
      <c r="O33" s="5"/>
      <c r="P33" s="7"/>
    </row>
    <row r="34" spans="1:16" ht="13" x14ac:dyDescent="0.3">
      <c r="A34" s="7"/>
      <c r="B34" s="7"/>
      <c r="C34" s="7"/>
      <c r="D34" s="7"/>
      <c r="E34" s="15"/>
      <c r="F34" s="14">
        <f t="shared" si="0"/>
        <v>0</v>
      </c>
      <c r="G34" s="14"/>
      <c r="H34" s="14">
        <f t="shared" si="1"/>
        <v>0</v>
      </c>
      <c r="I34" s="36"/>
      <c r="J34" s="36"/>
      <c r="K34" s="14">
        <f t="shared" si="2"/>
        <v>0</v>
      </c>
      <c r="L34" s="14">
        <f t="shared" si="3"/>
        <v>0</v>
      </c>
      <c r="M34" s="14"/>
      <c r="N34" s="7"/>
      <c r="O34" s="5"/>
      <c r="P34" s="7"/>
    </row>
    <row r="35" spans="1:16" ht="13" x14ac:dyDescent="0.3">
      <c r="A35" s="71"/>
      <c r="B35" s="7"/>
      <c r="C35" s="7"/>
      <c r="D35" s="88"/>
      <c r="E35" s="15"/>
      <c r="F35" s="14">
        <f t="shared" si="0"/>
        <v>0</v>
      </c>
      <c r="G35" s="14"/>
      <c r="H35" s="14">
        <f t="shared" si="1"/>
        <v>0</v>
      </c>
      <c r="I35" s="36"/>
      <c r="J35" s="36"/>
      <c r="K35" s="14">
        <f t="shared" si="2"/>
        <v>0</v>
      </c>
      <c r="L35" s="14">
        <f t="shared" si="3"/>
        <v>0</v>
      </c>
      <c r="M35" s="14"/>
      <c r="N35" s="7"/>
      <c r="O35" s="5"/>
      <c r="P35" s="7"/>
    </row>
    <row r="36" spans="1:16" ht="13" x14ac:dyDescent="0.3">
      <c r="A36" s="71"/>
      <c r="B36" s="7"/>
      <c r="C36" s="7"/>
      <c r="D36" s="88"/>
      <c r="E36" s="15"/>
      <c r="F36" s="14">
        <f t="shared" si="0"/>
        <v>0</v>
      </c>
      <c r="G36" s="14"/>
      <c r="H36" s="14">
        <f t="shared" si="1"/>
        <v>0</v>
      </c>
      <c r="I36" s="36"/>
      <c r="J36" s="36"/>
      <c r="K36" s="14">
        <f t="shared" si="2"/>
        <v>0</v>
      </c>
      <c r="L36" s="14">
        <f t="shared" si="3"/>
        <v>0</v>
      </c>
      <c r="M36" s="14"/>
      <c r="N36" s="7"/>
      <c r="O36" s="5"/>
      <c r="P36" s="7"/>
    </row>
    <row r="37" spans="1:16" ht="13" x14ac:dyDescent="0.3">
      <c r="A37" s="71"/>
      <c r="B37" s="7"/>
      <c r="C37" s="7"/>
      <c r="D37" s="88"/>
      <c r="E37" s="15"/>
      <c r="F37" s="14">
        <f t="shared" si="0"/>
        <v>0</v>
      </c>
      <c r="G37" s="14"/>
      <c r="H37" s="14">
        <f t="shared" si="1"/>
        <v>0</v>
      </c>
      <c r="I37" s="36"/>
      <c r="J37" s="36"/>
      <c r="K37" s="14">
        <f t="shared" si="2"/>
        <v>0</v>
      </c>
      <c r="L37" s="14">
        <f t="shared" si="3"/>
        <v>0</v>
      </c>
      <c r="M37" s="14"/>
      <c r="N37" s="7"/>
      <c r="O37" s="5"/>
      <c r="P37" s="7"/>
    </row>
    <row r="38" spans="1:16" ht="13" x14ac:dyDescent="0.3">
      <c r="A38" s="71"/>
      <c r="B38" s="7"/>
      <c r="C38" s="7"/>
      <c r="D38" s="88"/>
      <c r="E38" s="7"/>
      <c r="F38" s="14">
        <f t="shared" si="0"/>
        <v>0</v>
      </c>
      <c r="G38" s="14"/>
      <c r="H38" s="14">
        <f t="shared" si="1"/>
        <v>0</v>
      </c>
      <c r="I38" s="36"/>
      <c r="J38" s="36"/>
      <c r="K38" s="14">
        <f t="shared" si="2"/>
        <v>0</v>
      </c>
      <c r="L38" s="14">
        <f t="shared" si="3"/>
        <v>0</v>
      </c>
      <c r="M38" s="14"/>
      <c r="N38" s="7"/>
      <c r="O38" s="5"/>
      <c r="P38" s="7"/>
    </row>
    <row r="39" spans="1:16" ht="13" x14ac:dyDescent="0.3">
      <c r="A39" s="71"/>
      <c r="B39" s="7"/>
      <c r="C39" s="7"/>
      <c r="D39" s="88"/>
      <c r="E39" s="15"/>
      <c r="F39" s="14">
        <f t="shared" si="0"/>
        <v>0</v>
      </c>
      <c r="G39" s="14"/>
      <c r="H39" s="14">
        <f t="shared" si="1"/>
        <v>0</v>
      </c>
      <c r="I39" s="36"/>
      <c r="J39" s="36"/>
      <c r="K39" s="14">
        <f t="shared" si="2"/>
        <v>0</v>
      </c>
      <c r="L39" s="14">
        <f t="shared" si="3"/>
        <v>0</v>
      </c>
      <c r="M39" s="14"/>
      <c r="N39" s="7"/>
      <c r="O39" s="5"/>
      <c r="P39" s="7"/>
    </row>
    <row r="40" spans="1:16" ht="13" x14ac:dyDescent="0.3">
      <c r="A40" s="71"/>
      <c r="B40" s="7"/>
      <c r="C40" s="7"/>
      <c r="D40" s="88"/>
      <c r="E40" s="15"/>
      <c r="F40" s="14">
        <f t="shared" si="0"/>
        <v>0</v>
      </c>
      <c r="G40" s="14"/>
      <c r="H40" s="14">
        <f t="shared" si="1"/>
        <v>0</v>
      </c>
      <c r="I40" s="36"/>
      <c r="J40" s="36"/>
      <c r="K40" s="14">
        <f t="shared" si="2"/>
        <v>0</v>
      </c>
      <c r="L40" s="14">
        <f t="shared" si="3"/>
        <v>0</v>
      </c>
      <c r="M40" s="14"/>
      <c r="N40" s="7"/>
      <c r="O40" s="5"/>
      <c r="P40" s="7"/>
    </row>
    <row r="41" spans="1:16" ht="13" x14ac:dyDescent="0.3">
      <c r="A41" s="71"/>
      <c r="B41" s="7"/>
      <c r="C41" s="7"/>
      <c r="D41" s="7"/>
      <c r="E41" s="15"/>
      <c r="F41" s="14">
        <f t="shared" si="0"/>
        <v>0</v>
      </c>
      <c r="G41" s="14"/>
      <c r="H41" s="14">
        <f t="shared" si="1"/>
        <v>0</v>
      </c>
      <c r="I41" s="36"/>
      <c r="J41" s="36"/>
      <c r="K41" s="14">
        <f t="shared" si="2"/>
        <v>0</v>
      </c>
      <c r="L41" s="14">
        <f t="shared" si="3"/>
        <v>0</v>
      </c>
      <c r="M41" s="14"/>
      <c r="N41" s="7"/>
      <c r="O41" s="5"/>
      <c r="P41" s="7"/>
    </row>
    <row r="42" spans="1:16" ht="13" x14ac:dyDescent="0.3">
      <c r="A42" s="71"/>
      <c r="B42" s="7"/>
      <c r="C42" s="7"/>
      <c r="D42" s="7"/>
      <c r="E42" s="15"/>
      <c r="F42" s="14">
        <f t="shared" si="0"/>
        <v>0</v>
      </c>
      <c r="G42" s="14"/>
      <c r="H42" s="14">
        <f t="shared" si="1"/>
        <v>0</v>
      </c>
      <c r="I42" s="36"/>
      <c r="J42" s="36"/>
      <c r="K42" s="14">
        <f t="shared" si="2"/>
        <v>0</v>
      </c>
      <c r="L42" s="14">
        <f t="shared" si="3"/>
        <v>0</v>
      </c>
      <c r="M42" s="14"/>
      <c r="N42" s="7"/>
      <c r="O42" s="5"/>
      <c r="P42" s="7"/>
    </row>
    <row r="43" spans="1:16" ht="13" x14ac:dyDescent="0.3">
      <c r="A43" s="7"/>
      <c r="B43" s="7"/>
      <c r="C43" s="7"/>
      <c r="D43" s="7"/>
      <c r="E43" s="15"/>
      <c r="F43" s="14">
        <f t="shared" si="0"/>
        <v>0</v>
      </c>
      <c r="G43" s="14"/>
      <c r="H43" s="14">
        <f t="shared" si="1"/>
        <v>0</v>
      </c>
      <c r="I43" s="36"/>
      <c r="J43" s="36"/>
      <c r="K43" s="14">
        <f t="shared" si="2"/>
        <v>0</v>
      </c>
      <c r="L43" s="14">
        <f t="shared" si="3"/>
        <v>0</v>
      </c>
      <c r="M43" s="14"/>
      <c r="N43" s="7"/>
      <c r="O43" s="7"/>
      <c r="P43" s="7"/>
    </row>
    <row r="44" spans="1:16" ht="13" x14ac:dyDescent="0.3">
      <c r="A44" s="7"/>
      <c r="B44" s="7"/>
      <c r="C44" s="7"/>
      <c r="D44" s="7"/>
      <c r="E44" s="15"/>
      <c r="F44" s="14">
        <f t="shared" si="0"/>
        <v>0</v>
      </c>
      <c r="G44" s="14"/>
      <c r="H44" s="14">
        <f t="shared" si="1"/>
        <v>0</v>
      </c>
      <c r="I44" s="36"/>
      <c r="J44" s="36"/>
      <c r="K44" s="14">
        <f t="shared" si="2"/>
        <v>0</v>
      </c>
      <c r="L44" s="14">
        <f t="shared" si="3"/>
        <v>0</v>
      </c>
      <c r="M44" s="14"/>
      <c r="N44" s="7"/>
      <c r="O44" s="7"/>
      <c r="P44" s="7"/>
    </row>
    <row r="45" spans="1:16" ht="13" x14ac:dyDescent="0.3">
      <c r="A45" s="7"/>
      <c r="B45" s="7"/>
      <c r="C45" s="7"/>
      <c r="D45" s="7"/>
      <c r="E45" s="15"/>
      <c r="F45" s="14">
        <f t="shared" si="0"/>
        <v>0</v>
      </c>
      <c r="G45" s="14"/>
      <c r="H45" s="14">
        <f t="shared" si="1"/>
        <v>0</v>
      </c>
      <c r="I45" s="36"/>
      <c r="J45" s="36"/>
      <c r="K45" s="14">
        <f t="shared" si="2"/>
        <v>0</v>
      </c>
      <c r="L45" s="14">
        <f t="shared" si="3"/>
        <v>0</v>
      </c>
      <c r="M45" s="14"/>
      <c r="N45" s="7"/>
      <c r="O45" s="7"/>
      <c r="P45" s="7"/>
    </row>
    <row r="46" spans="1:16" ht="13" x14ac:dyDescent="0.3">
      <c r="A46" s="7"/>
      <c r="B46" s="7"/>
      <c r="C46" s="7"/>
      <c r="D46" s="7"/>
      <c r="E46" s="15"/>
      <c r="F46" s="14">
        <f t="shared" si="0"/>
        <v>0</v>
      </c>
      <c r="G46" s="14"/>
      <c r="H46" s="14">
        <f t="shared" si="1"/>
        <v>0</v>
      </c>
      <c r="I46" s="36"/>
      <c r="J46" s="36"/>
      <c r="K46" s="14">
        <f t="shared" si="2"/>
        <v>0</v>
      </c>
      <c r="L46" s="14">
        <f t="shared" si="3"/>
        <v>0</v>
      </c>
      <c r="M46" s="14"/>
      <c r="N46" s="7"/>
      <c r="O46" s="7"/>
      <c r="P46" s="7"/>
    </row>
    <row r="47" spans="1:16" ht="13" x14ac:dyDescent="0.3">
      <c r="A47" s="7"/>
      <c r="B47" s="7"/>
      <c r="C47" s="7"/>
      <c r="D47" s="7"/>
      <c r="E47" s="15"/>
      <c r="F47" s="14">
        <f t="shared" si="0"/>
        <v>0</v>
      </c>
      <c r="G47" s="14"/>
      <c r="H47" s="14">
        <f t="shared" si="1"/>
        <v>0</v>
      </c>
      <c r="I47" s="36"/>
      <c r="J47" s="36"/>
      <c r="K47" s="14">
        <f t="shared" si="2"/>
        <v>0</v>
      </c>
      <c r="L47" s="14">
        <f t="shared" si="3"/>
        <v>0</v>
      </c>
      <c r="M47" s="14"/>
      <c r="N47" s="7"/>
      <c r="O47" s="7"/>
      <c r="P47" s="7"/>
    </row>
    <row r="48" spans="1:16" ht="13" x14ac:dyDescent="0.3">
      <c r="A48" s="7"/>
      <c r="B48" s="7"/>
      <c r="C48" s="7"/>
      <c r="D48" s="88"/>
      <c r="E48" s="15"/>
      <c r="F48" s="14">
        <f t="shared" si="0"/>
        <v>0</v>
      </c>
      <c r="G48" s="14"/>
      <c r="H48" s="14">
        <f t="shared" si="1"/>
        <v>0</v>
      </c>
      <c r="I48" s="36"/>
      <c r="J48" s="36"/>
      <c r="K48" s="14">
        <f t="shared" si="2"/>
        <v>0</v>
      </c>
      <c r="L48" s="14">
        <f t="shared" si="3"/>
        <v>0</v>
      </c>
      <c r="M48" s="14"/>
      <c r="N48" s="7"/>
      <c r="O48" s="7"/>
      <c r="P48" s="7"/>
    </row>
    <row r="49" spans="1:16" ht="13" x14ac:dyDescent="0.3">
      <c r="A49" s="7"/>
      <c r="B49" s="7"/>
      <c r="C49" s="7"/>
      <c r="D49" s="88"/>
      <c r="E49" s="15"/>
      <c r="F49" s="14">
        <f t="shared" si="0"/>
        <v>0</v>
      </c>
      <c r="G49" s="14"/>
      <c r="H49" s="14">
        <f t="shared" si="1"/>
        <v>0</v>
      </c>
      <c r="I49" s="36"/>
      <c r="J49" s="36"/>
      <c r="K49" s="14">
        <f t="shared" si="2"/>
        <v>0</v>
      </c>
      <c r="L49" s="14">
        <f t="shared" si="3"/>
        <v>0</v>
      </c>
      <c r="M49" s="14"/>
      <c r="N49" s="7"/>
      <c r="O49" s="7"/>
      <c r="P49" s="7"/>
    </row>
    <row r="50" spans="1:16" ht="13" x14ac:dyDescent="0.3">
      <c r="A50" s="7"/>
      <c r="B50" s="7"/>
      <c r="C50" s="7"/>
      <c r="D50" s="88"/>
      <c r="E50" s="15"/>
      <c r="F50" s="14">
        <f t="shared" si="0"/>
        <v>0</v>
      </c>
      <c r="G50" s="14"/>
      <c r="H50" s="14">
        <f t="shared" si="1"/>
        <v>0</v>
      </c>
      <c r="I50" s="36"/>
      <c r="J50" s="36"/>
      <c r="K50" s="14">
        <f t="shared" si="2"/>
        <v>0</v>
      </c>
      <c r="L50" s="14">
        <f t="shared" si="3"/>
        <v>0</v>
      </c>
      <c r="M50" s="14"/>
      <c r="N50" s="7"/>
      <c r="O50" s="7"/>
      <c r="P50" s="7"/>
    </row>
    <row r="51" spans="1:16" ht="13" x14ac:dyDescent="0.3">
      <c r="A51" s="7"/>
      <c r="B51" s="7"/>
      <c r="C51" s="7"/>
      <c r="D51" s="88"/>
      <c r="E51" s="15"/>
      <c r="F51" s="14">
        <f t="shared" si="0"/>
        <v>0</v>
      </c>
      <c r="G51" s="14"/>
      <c r="H51" s="14">
        <f t="shared" si="1"/>
        <v>0</v>
      </c>
      <c r="I51" s="7"/>
      <c r="J51" s="36"/>
      <c r="K51" s="14">
        <f t="shared" si="2"/>
        <v>0</v>
      </c>
      <c r="L51" s="14">
        <f t="shared" si="3"/>
        <v>0</v>
      </c>
      <c r="M51" s="14"/>
      <c r="N51" s="7"/>
      <c r="O51" s="7"/>
      <c r="P51" s="7"/>
    </row>
    <row r="52" spans="1:16" ht="13" x14ac:dyDescent="0.3">
      <c r="A52" s="7"/>
      <c r="B52" s="7"/>
      <c r="C52" s="7"/>
      <c r="D52" s="88"/>
      <c r="E52" s="15"/>
      <c r="F52" s="14">
        <f t="shared" si="0"/>
        <v>0</v>
      </c>
      <c r="G52" s="14"/>
      <c r="H52" s="14">
        <f t="shared" si="1"/>
        <v>0</v>
      </c>
      <c r="I52" s="7"/>
      <c r="J52" s="36"/>
      <c r="K52" s="14">
        <f t="shared" si="2"/>
        <v>0</v>
      </c>
      <c r="L52" s="14">
        <f t="shared" si="3"/>
        <v>0</v>
      </c>
      <c r="M52" s="14"/>
      <c r="N52" s="7"/>
      <c r="O52" s="7"/>
      <c r="P52" s="7"/>
    </row>
    <row r="53" spans="1:16" ht="13" x14ac:dyDescent="0.3">
      <c r="A53" s="7"/>
      <c r="B53" s="7"/>
      <c r="C53" s="7"/>
      <c r="D53" s="88"/>
      <c r="E53" s="15"/>
      <c r="F53" s="14">
        <f t="shared" si="0"/>
        <v>0</v>
      </c>
      <c r="G53" s="14"/>
      <c r="H53" s="14">
        <f t="shared" si="1"/>
        <v>0</v>
      </c>
      <c r="I53" s="7"/>
      <c r="J53" s="36"/>
      <c r="K53" s="14">
        <f t="shared" si="2"/>
        <v>0</v>
      </c>
      <c r="L53" s="14">
        <f t="shared" si="3"/>
        <v>0</v>
      </c>
      <c r="M53" s="14"/>
      <c r="N53" s="7"/>
      <c r="O53" s="7"/>
      <c r="P53" s="7"/>
    </row>
    <row r="54" spans="1:16" ht="13" x14ac:dyDescent="0.3">
      <c r="A54" s="7"/>
      <c r="B54" s="7"/>
      <c r="C54" s="7"/>
      <c r="D54" s="88"/>
      <c r="E54" s="15"/>
      <c r="F54" s="14">
        <f t="shared" si="0"/>
        <v>0</v>
      </c>
      <c r="G54" s="14"/>
      <c r="H54" s="14">
        <f t="shared" si="1"/>
        <v>0</v>
      </c>
      <c r="I54" s="7"/>
      <c r="J54" s="36"/>
      <c r="K54" s="14">
        <f t="shared" si="2"/>
        <v>0</v>
      </c>
      <c r="L54" s="14">
        <f t="shared" si="3"/>
        <v>0</v>
      </c>
      <c r="M54" s="14"/>
      <c r="N54" s="7"/>
      <c r="O54" s="7"/>
      <c r="P54" s="7"/>
    </row>
    <row r="55" spans="1:16" ht="13" x14ac:dyDescent="0.3">
      <c r="A55" s="7"/>
      <c r="B55" s="7"/>
      <c r="C55" s="7"/>
      <c r="D55" s="88"/>
      <c r="E55" s="15"/>
      <c r="F55" s="14">
        <f t="shared" si="0"/>
        <v>0</v>
      </c>
      <c r="G55" s="14"/>
      <c r="H55" s="14">
        <f t="shared" si="1"/>
        <v>0</v>
      </c>
      <c r="I55" s="7"/>
      <c r="J55" s="36"/>
      <c r="K55" s="14">
        <f t="shared" si="2"/>
        <v>0</v>
      </c>
      <c r="L55" s="14">
        <f t="shared" si="3"/>
        <v>0</v>
      </c>
      <c r="M55" s="14"/>
      <c r="N55" s="7"/>
      <c r="O55" s="7"/>
      <c r="P55" s="7"/>
    </row>
    <row r="56" spans="1:16" ht="13" x14ac:dyDescent="0.3">
      <c r="A56" s="7"/>
      <c r="B56" s="7"/>
      <c r="C56" s="7"/>
      <c r="D56" s="88"/>
      <c r="E56" s="15"/>
      <c r="F56" s="14">
        <f t="shared" si="0"/>
        <v>0</v>
      </c>
      <c r="G56" s="14"/>
      <c r="H56" s="14">
        <f t="shared" si="1"/>
        <v>0</v>
      </c>
      <c r="I56" s="7"/>
      <c r="J56" s="36"/>
      <c r="K56" s="14">
        <f t="shared" si="2"/>
        <v>0</v>
      </c>
      <c r="L56" s="14">
        <f t="shared" si="3"/>
        <v>0</v>
      </c>
      <c r="M56" s="14"/>
      <c r="N56" s="7"/>
      <c r="O56" s="7"/>
      <c r="P56" s="7"/>
    </row>
    <row r="57" spans="1:16" ht="13" x14ac:dyDescent="0.3">
      <c r="A57" s="7"/>
      <c r="B57" s="7"/>
      <c r="C57" s="7"/>
      <c r="D57" s="88"/>
      <c r="E57" s="15"/>
      <c r="F57" s="14">
        <f t="shared" si="0"/>
        <v>0</v>
      </c>
      <c r="G57" s="14"/>
      <c r="H57" s="14">
        <f t="shared" si="1"/>
        <v>0</v>
      </c>
      <c r="I57" s="7"/>
      <c r="J57" s="36"/>
      <c r="K57" s="14">
        <f t="shared" si="2"/>
        <v>0</v>
      </c>
      <c r="L57" s="14">
        <f t="shared" si="3"/>
        <v>0</v>
      </c>
      <c r="M57" s="14"/>
      <c r="N57" s="7"/>
      <c r="O57" s="7"/>
      <c r="P57" s="7"/>
    </row>
    <row r="58" spans="1:16" ht="13" x14ac:dyDescent="0.3">
      <c r="A58" s="7"/>
      <c r="B58" s="7"/>
      <c r="C58" s="7"/>
      <c r="D58" s="88"/>
      <c r="E58" s="15"/>
      <c r="F58" s="14">
        <f t="shared" si="0"/>
        <v>0</v>
      </c>
      <c r="G58" s="14"/>
      <c r="H58" s="14">
        <f t="shared" si="1"/>
        <v>0</v>
      </c>
      <c r="I58" s="7"/>
      <c r="J58" s="36"/>
      <c r="K58" s="14">
        <f t="shared" si="2"/>
        <v>0</v>
      </c>
      <c r="L58" s="14">
        <f t="shared" si="3"/>
        <v>0</v>
      </c>
      <c r="M58" s="14"/>
      <c r="N58" s="7"/>
      <c r="O58" s="7"/>
      <c r="P58" s="7"/>
    </row>
    <row r="59" spans="1:16" ht="13" x14ac:dyDescent="0.3">
      <c r="A59" s="7"/>
      <c r="B59" s="7"/>
      <c r="C59" s="7"/>
      <c r="D59" s="88"/>
      <c r="E59" s="15"/>
      <c r="F59" s="14">
        <f t="shared" si="0"/>
        <v>0</v>
      </c>
      <c r="G59" s="14"/>
      <c r="H59" s="14">
        <f t="shared" si="1"/>
        <v>0</v>
      </c>
      <c r="I59" s="7"/>
      <c r="J59" s="36"/>
      <c r="K59" s="14">
        <f t="shared" si="2"/>
        <v>0</v>
      </c>
      <c r="L59" s="14">
        <f t="shared" si="3"/>
        <v>0</v>
      </c>
      <c r="M59" s="14"/>
      <c r="N59" s="7"/>
      <c r="O59" s="7"/>
      <c r="P59" s="7"/>
    </row>
    <row r="60" spans="1:16" ht="13" x14ac:dyDescent="0.3">
      <c r="A60" s="7"/>
      <c r="B60" s="7"/>
      <c r="C60" s="7"/>
      <c r="D60" s="88"/>
      <c r="E60" s="15"/>
      <c r="F60" s="14">
        <f t="shared" si="0"/>
        <v>0</v>
      </c>
      <c r="G60" s="14"/>
      <c r="H60" s="14">
        <f t="shared" si="1"/>
        <v>0</v>
      </c>
      <c r="I60" s="7"/>
      <c r="J60" s="36"/>
      <c r="K60" s="14">
        <f t="shared" si="2"/>
        <v>0</v>
      </c>
      <c r="L60" s="14">
        <f t="shared" si="3"/>
        <v>0</v>
      </c>
      <c r="M60" s="14"/>
      <c r="N60" s="7"/>
      <c r="O60" s="7"/>
      <c r="P60" s="7"/>
    </row>
    <row r="61" spans="1:16" ht="13" x14ac:dyDescent="0.3">
      <c r="A61" s="7"/>
      <c r="B61" s="7"/>
      <c r="C61" s="7"/>
      <c r="D61" s="7"/>
      <c r="E61" s="15"/>
      <c r="F61" s="14">
        <f t="shared" si="0"/>
        <v>0</v>
      </c>
      <c r="G61" s="14"/>
      <c r="H61" s="14">
        <f t="shared" si="1"/>
        <v>0</v>
      </c>
      <c r="I61" s="7"/>
      <c r="J61" s="36"/>
      <c r="K61" s="14">
        <f t="shared" si="2"/>
        <v>0</v>
      </c>
      <c r="L61" s="14">
        <f t="shared" si="3"/>
        <v>0</v>
      </c>
      <c r="M61" s="14"/>
      <c r="N61" s="7"/>
      <c r="O61" s="7"/>
      <c r="P61" s="7"/>
    </row>
    <row r="62" spans="1:16" ht="13" x14ac:dyDescent="0.3">
      <c r="A62" s="7"/>
      <c r="B62" s="7"/>
      <c r="C62" s="7"/>
      <c r="D62" s="7"/>
      <c r="E62" s="15"/>
      <c r="F62" s="14">
        <f t="shared" si="0"/>
        <v>0</v>
      </c>
      <c r="G62" s="14"/>
      <c r="H62" s="14">
        <f t="shared" si="1"/>
        <v>0</v>
      </c>
      <c r="I62" s="7"/>
      <c r="J62" s="36"/>
      <c r="K62" s="14">
        <f t="shared" si="2"/>
        <v>0</v>
      </c>
      <c r="L62" s="14">
        <f t="shared" si="3"/>
        <v>0</v>
      </c>
      <c r="M62" s="14"/>
      <c r="N62" s="7"/>
      <c r="O62" s="7"/>
      <c r="P62" s="7"/>
    </row>
    <row r="63" spans="1:16" ht="13" x14ac:dyDescent="0.3">
      <c r="A63" s="7"/>
      <c r="B63" s="7"/>
      <c r="C63" s="7"/>
      <c r="D63" s="7"/>
      <c r="E63" s="15"/>
      <c r="F63" s="14">
        <f t="shared" si="0"/>
        <v>0</v>
      </c>
      <c r="G63" s="14"/>
      <c r="H63" s="14">
        <f t="shared" si="1"/>
        <v>0</v>
      </c>
      <c r="I63" s="7"/>
      <c r="J63" s="36"/>
      <c r="K63" s="14">
        <f t="shared" si="2"/>
        <v>0</v>
      </c>
      <c r="L63" s="14">
        <f t="shared" si="3"/>
        <v>0</v>
      </c>
      <c r="M63" s="14"/>
      <c r="N63" s="7"/>
      <c r="O63" s="7"/>
      <c r="P63" s="7"/>
    </row>
    <row r="64" spans="1:16" ht="13" x14ac:dyDescent="0.3">
      <c r="A64" s="7"/>
      <c r="B64" s="7"/>
      <c r="C64" s="7"/>
      <c r="D64" s="7"/>
      <c r="E64" s="15"/>
      <c r="F64" s="14">
        <f t="shared" si="0"/>
        <v>0</v>
      </c>
      <c r="G64" s="14"/>
      <c r="H64" s="14">
        <f t="shared" si="1"/>
        <v>0</v>
      </c>
      <c r="I64" s="7"/>
      <c r="J64" s="36"/>
      <c r="K64" s="14">
        <f t="shared" si="2"/>
        <v>0</v>
      </c>
      <c r="L64" s="14">
        <f t="shared" si="3"/>
        <v>0</v>
      </c>
      <c r="M64" s="14"/>
      <c r="N64" s="7"/>
      <c r="O64" s="7"/>
      <c r="P64" s="7"/>
    </row>
    <row r="65" spans="1:16" ht="13" x14ac:dyDescent="0.3">
      <c r="A65" s="7"/>
      <c r="B65" s="7"/>
      <c r="C65" s="7"/>
      <c r="D65" s="7"/>
      <c r="E65" s="15"/>
      <c r="F65" s="14">
        <f t="shared" si="0"/>
        <v>0</v>
      </c>
      <c r="G65" s="14"/>
      <c r="H65" s="14">
        <f t="shared" si="1"/>
        <v>0</v>
      </c>
      <c r="I65" s="7"/>
      <c r="J65" s="36"/>
      <c r="K65" s="14">
        <f t="shared" si="2"/>
        <v>0</v>
      </c>
      <c r="L65" s="14">
        <f t="shared" si="3"/>
        <v>0</v>
      </c>
      <c r="M65" s="14"/>
      <c r="N65" s="7"/>
      <c r="O65" s="7"/>
      <c r="P65" s="7"/>
    </row>
    <row r="66" spans="1:16" ht="13" x14ac:dyDescent="0.3">
      <c r="A66" s="7"/>
      <c r="B66" s="7"/>
      <c r="C66" s="7"/>
      <c r="D66" s="7"/>
      <c r="E66" s="15"/>
      <c r="F66" s="14">
        <f t="shared" si="0"/>
        <v>0</v>
      </c>
      <c r="G66" s="14"/>
      <c r="H66" s="14">
        <f t="shared" si="1"/>
        <v>0</v>
      </c>
      <c r="I66" s="7"/>
      <c r="J66" s="36"/>
      <c r="K66" s="14">
        <f t="shared" si="2"/>
        <v>0</v>
      </c>
      <c r="L66" s="14">
        <f t="shared" si="3"/>
        <v>0</v>
      </c>
      <c r="M66" s="14"/>
      <c r="N66" s="7"/>
      <c r="O66" s="7"/>
      <c r="P66" s="7"/>
    </row>
    <row r="67" spans="1:16" ht="13" x14ac:dyDescent="0.3">
      <c r="A67" s="7"/>
      <c r="B67" s="7"/>
      <c r="C67" s="7"/>
      <c r="D67" s="7"/>
      <c r="E67" s="15"/>
      <c r="F67" s="14">
        <f t="shared" ref="F67:F77" si="4">SUM(G67:H67)</f>
        <v>0</v>
      </c>
      <c r="G67" s="14"/>
      <c r="H67" s="14">
        <f t="shared" ref="H67:H77" si="5">G67*18%</f>
        <v>0</v>
      </c>
      <c r="I67" s="7"/>
      <c r="J67" s="36"/>
      <c r="K67" s="14">
        <f t="shared" ref="K67:K77" si="6">G67*2%</f>
        <v>0</v>
      </c>
      <c r="L67" s="14">
        <f t="shared" ref="L67:L77" si="7">F67-K67</f>
        <v>0</v>
      </c>
      <c r="M67" s="14"/>
      <c r="N67" s="7"/>
      <c r="O67" s="7"/>
      <c r="P67" s="7"/>
    </row>
    <row r="68" spans="1:16" ht="13" x14ac:dyDescent="0.3">
      <c r="A68" s="7"/>
      <c r="B68" s="7"/>
      <c r="C68" s="7"/>
      <c r="D68" s="7"/>
      <c r="E68" s="15"/>
      <c r="F68" s="14">
        <f t="shared" si="4"/>
        <v>0</v>
      </c>
      <c r="G68" s="14"/>
      <c r="H68" s="14">
        <f t="shared" si="5"/>
        <v>0</v>
      </c>
      <c r="I68" s="7"/>
      <c r="J68" s="36"/>
      <c r="K68" s="14">
        <f t="shared" si="6"/>
        <v>0</v>
      </c>
      <c r="L68" s="14">
        <f t="shared" si="7"/>
        <v>0</v>
      </c>
      <c r="M68" s="14"/>
      <c r="N68" s="7"/>
      <c r="O68" s="7"/>
      <c r="P68" s="7"/>
    </row>
    <row r="69" spans="1:16" ht="13" x14ac:dyDescent="0.3">
      <c r="A69" s="7"/>
      <c r="B69" s="7"/>
      <c r="C69" s="7"/>
      <c r="D69" s="7"/>
      <c r="E69" s="15"/>
      <c r="F69" s="14">
        <f t="shared" si="4"/>
        <v>0</v>
      </c>
      <c r="G69" s="14"/>
      <c r="H69" s="14">
        <f t="shared" si="5"/>
        <v>0</v>
      </c>
      <c r="I69" s="7"/>
      <c r="J69" s="36"/>
      <c r="K69" s="14">
        <f t="shared" si="6"/>
        <v>0</v>
      </c>
      <c r="L69" s="14">
        <f t="shared" si="7"/>
        <v>0</v>
      </c>
      <c r="M69" s="14"/>
      <c r="N69" s="7"/>
      <c r="O69" s="7"/>
      <c r="P69" s="7"/>
    </row>
    <row r="70" spans="1:16" ht="13" x14ac:dyDescent="0.3">
      <c r="A70" s="7"/>
      <c r="B70" s="7"/>
      <c r="C70" s="7"/>
      <c r="D70" s="7"/>
      <c r="E70" s="15"/>
      <c r="F70" s="14">
        <f t="shared" si="4"/>
        <v>0</v>
      </c>
      <c r="G70" s="14"/>
      <c r="H70" s="14">
        <f t="shared" si="5"/>
        <v>0</v>
      </c>
      <c r="I70" s="7"/>
      <c r="J70" s="36"/>
      <c r="K70" s="14">
        <f t="shared" si="6"/>
        <v>0</v>
      </c>
      <c r="L70" s="14">
        <f t="shared" si="7"/>
        <v>0</v>
      </c>
      <c r="M70" s="14"/>
      <c r="N70" s="7"/>
      <c r="O70" s="7"/>
      <c r="P70" s="7"/>
    </row>
    <row r="71" spans="1:16" ht="13" x14ac:dyDescent="0.3">
      <c r="A71" s="7"/>
      <c r="B71" s="7"/>
      <c r="C71" s="7"/>
      <c r="D71" s="7"/>
      <c r="E71" s="15"/>
      <c r="F71" s="14">
        <f t="shared" si="4"/>
        <v>0</v>
      </c>
      <c r="G71" s="14"/>
      <c r="H71" s="14">
        <f t="shared" si="5"/>
        <v>0</v>
      </c>
      <c r="I71" s="7"/>
      <c r="J71" s="36"/>
      <c r="K71" s="14">
        <f t="shared" si="6"/>
        <v>0</v>
      </c>
      <c r="L71" s="14">
        <f t="shared" si="7"/>
        <v>0</v>
      </c>
      <c r="M71" s="14"/>
      <c r="N71" s="7"/>
      <c r="O71" s="7"/>
      <c r="P71" s="7"/>
    </row>
    <row r="72" spans="1:16" ht="13" x14ac:dyDescent="0.3">
      <c r="A72" s="7"/>
      <c r="B72" s="7"/>
      <c r="C72" s="7"/>
      <c r="D72" s="7"/>
      <c r="E72" s="15"/>
      <c r="F72" s="14">
        <f t="shared" si="4"/>
        <v>0</v>
      </c>
      <c r="G72" s="14"/>
      <c r="H72" s="14">
        <f t="shared" si="5"/>
        <v>0</v>
      </c>
      <c r="I72" s="7"/>
      <c r="J72" s="36"/>
      <c r="K72" s="14">
        <f t="shared" si="6"/>
        <v>0</v>
      </c>
      <c r="L72" s="14">
        <f t="shared" si="7"/>
        <v>0</v>
      </c>
      <c r="M72" s="14"/>
      <c r="N72" s="7"/>
      <c r="O72" s="7"/>
      <c r="P72" s="7"/>
    </row>
    <row r="73" spans="1:16" ht="13" x14ac:dyDescent="0.3">
      <c r="A73" s="7"/>
      <c r="B73" s="7"/>
      <c r="C73" s="7"/>
      <c r="D73" s="7"/>
      <c r="E73" s="15"/>
      <c r="F73" s="14">
        <f t="shared" si="4"/>
        <v>0</v>
      </c>
      <c r="G73" s="14"/>
      <c r="H73" s="14">
        <f t="shared" si="5"/>
        <v>0</v>
      </c>
      <c r="I73" s="7"/>
      <c r="J73" s="36"/>
      <c r="K73" s="14">
        <f t="shared" si="6"/>
        <v>0</v>
      </c>
      <c r="L73" s="14">
        <f t="shared" si="7"/>
        <v>0</v>
      </c>
      <c r="M73" s="14"/>
      <c r="N73" s="7"/>
      <c r="O73" s="7"/>
      <c r="P73" s="7"/>
    </row>
    <row r="74" spans="1:16" ht="13" x14ac:dyDescent="0.3">
      <c r="A74" s="7"/>
      <c r="B74" s="7"/>
      <c r="C74" s="7"/>
      <c r="D74" s="7"/>
      <c r="E74" s="15"/>
      <c r="F74" s="14">
        <f t="shared" si="4"/>
        <v>0</v>
      </c>
      <c r="G74" s="14"/>
      <c r="H74" s="14">
        <f t="shared" si="5"/>
        <v>0</v>
      </c>
      <c r="I74" s="7"/>
      <c r="J74" s="36"/>
      <c r="K74" s="14">
        <f t="shared" si="6"/>
        <v>0</v>
      </c>
      <c r="L74" s="14">
        <f t="shared" si="7"/>
        <v>0</v>
      </c>
      <c r="M74" s="14"/>
      <c r="N74" s="7"/>
      <c r="O74" s="7"/>
      <c r="P74" s="7"/>
    </row>
    <row r="75" spans="1:16" ht="13" x14ac:dyDescent="0.3">
      <c r="A75" s="7"/>
      <c r="B75" s="7"/>
      <c r="C75" s="7"/>
      <c r="D75" s="7"/>
      <c r="E75" s="15"/>
      <c r="F75" s="14">
        <f t="shared" si="4"/>
        <v>0</v>
      </c>
      <c r="G75" s="14"/>
      <c r="H75" s="14">
        <f t="shared" si="5"/>
        <v>0</v>
      </c>
      <c r="I75" s="7"/>
      <c r="J75" s="36"/>
      <c r="K75" s="14">
        <f t="shared" si="6"/>
        <v>0</v>
      </c>
      <c r="L75" s="14">
        <f t="shared" si="7"/>
        <v>0</v>
      </c>
      <c r="M75" s="14"/>
      <c r="N75" s="7"/>
      <c r="O75" s="7"/>
      <c r="P75" s="7"/>
    </row>
    <row r="76" spans="1:16" ht="13" x14ac:dyDescent="0.3">
      <c r="A76" s="7"/>
      <c r="B76" s="7"/>
      <c r="C76" s="7"/>
      <c r="D76" s="7"/>
      <c r="E76" s="15"/>
      <c r="F76" s="14">
        <f t="shared" si="4"/>
        <v>0</v>
      </c>
      <c r="G76" s="14"/>
      <c r="H76" s="14">
        <f t="shared" si="5"/>
        <v>0</v>
      </c>
      <c r="I76" s="7"/>
      <c r="J76" s="36"/>
      <c r="K76" s="14">
        <f t="shared" si="6"/>
        <v>0</v>
      </c>
      <c r="L76" s="14">
        <f t="shared" si="7"/>
        <v>0</v>
      </c>
      <c r="M76" s="14"/>
      <c r="N76" s="7"/>
      <c r="O76" s="7"/>
      <c r="P76" s="7"/>
    </row>
    <row r="77" spans="1:16" ht="13" x14ac:dyDescent="0.3">
      <c r="A77" s="7"/>
      <c r="B77" s="7"/>
      <c r="C77" s="7"/>
      <c r="D77" s="7"/>
      <c r="E77" s="15"/>
      <c r="F77" s="14">
        <f t="shared" si="4"/>
        <v>0</v>
      </c>
      <c r="G77" s="14"/>
      <c r="H77" s="14">
        <f t="shared" si="5"/>
        <v>0</v>
      </c>
      <c r="I77" s="7"/>
      <c r="J77" s="36"/>
      <c r="K77" s="14">
        <f t="shared" si="6"/>
        <v>0</v>
      </c>
      <c r="L77" s="14">
        <f t="shared" si="7"/>
        <v>0</v>
      </c>
      <c r="M77" s="14"/>
      <c r="N77" s="7"/>
      <c r="O77" s="7"/>
      <c r="P77" s="7"/>
    </row>
    <row r="79" spans="1:16" ht="23.5" x14ac:dyDescent="0.55000000000000004">
      <c r="C79" s="7"/>
      <c r="D79" s="7"/>
      <c r="E79" s="38" t="s">
        <v>22</v>
      </c>
      <c r="F79" s="14">
        <f>SUM(F2:F77)</f>
        <v>1600310.0999999999</v>
      </c>
      <c r="G79" s="14">
        <f>SUM(G2:G77)</f>
        <v>1356195</v>
      </c>
      <c r="H79" s="14">
        <f>SUM(H2:H77)</f>
        <v>244115.1</v>
      </c>
      <c r="I79" s="15"/>
      <c r="J79" s="15"/>
      <c r="K79" s="14">
        <f>SUM(K2:K77)</f>
        <v>27123.899999999998</v>
      </c>
      <c r="L79" s="14">
        <f>SUM(L2:L77)</f>
        <v>1573186.2</v>
      </c>
      <c r="M79" s="14">
        <f>SUM(M2:M77)</f>
        <v>1573174</v>
      </c>
    </row>
    <row r="80" spans="1:16" ht="18.5" x14ac:dyDescent="0.45">
      <c r="E80" s="3" t="s">
        <v>23</v>
      </c>
    </row>
  </sheetData>
  <hyperlinks>
    <hyperlink ref="E80" location="MONTHWISE!A1" display="Monthwise" xr:uid="{BC254E46-30FE-477B-B8A4-94729BF9D74B}"/>
    <hyperlink ref="A1" location="HOME!A1" display="HOME" xr:uid="{E0D36D3B-75D3-4C9F-84D7-901F379A9764}"/>
    <hyperlink ref="C1" location="'GST-Monthwise'!A1" display="GST - Monthwise" xr:uid="{839E44D0-67E9-497E-9AD9-5FE9530D8FAB}"/>
    <hyperlink ref="E79" location="HOME!A1" display="HOME" xr:uid="{455ADDD1-AEF1-4BFF-834B-48EE4BD97457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2505-6647-452E-A9F6-2230396D5200}">
  <dimension ref="A1:P76"/>
  <sheetViews>
    <sheetView topLeftCell="H22" workbookViewId="0">
      <selection activeCell="W37" sqref="W37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0" style="19" bestFit="1" customWidth="1"/>
    <col min="6" max="6" width="10" style="13" bestFit="1" customWidth="1"/>
    <col min="7" max="7" width="8.90625" style="20" bestFit="1" customWidth="1"/>
    <col min="8" max="8" width="7.08984375" style="20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32" bestFit="1" customWidth="1"/>
    <col min="14" max="14" width="16.26953125" style="26" bestFit="1" customWidth="1"/>
    <col min="15" max="15" width="5.08984375" style="26" bestFit="1" customWidth="1"/>
    <col min="16" max="16" width="8.453125" style="26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5006854.4600000009</v>
      </c>
      <c r="G1" s="29">
        <f>SUM(G2:G120)</f>
        <v>4243097</v>
      </c>
      <c r="H1" s="29">
        <f>SUM(H2:H71)</f>
        <v>763757.46</v>
      </c>
      <c r="I1" s="177"/>
      <c r="J1" s="178"/>
      <c r="K1" s="29">
        <f>SUM(K2:K120)</f>
        <v>84861.94</v>
      </c>
      <c r="L1" s="29">
        <f>SUM(L2:L120)</f>
        <v>4921992.5200000005</v>
      </c>
      <c r="M1" s="29">
        <f>SUM(M4:M126)</f>
        <v>4921993</v>
      </c>
      <c r="N1" s="30"/>
      <c r="O1" s="31"/>
    </row>
    <row r="2" spans="1:16" ht="15" customHeight="1" x14ac:dyDescent="0.3">
      <c r="A2" s="17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5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125" t="s">
        <v>56</v>
      </c>
      <c r="B4" s="126"/>
      <c r="C4" s="125" t="s">
        <v>54</v>
      </c>
      <c r="D4" s="126" t="s">
        <v>53</v>
      </c>
      <c r="E4" s="125" t="s">
        <v>51</v>
      </c>
      <c r="F4" s="127">
        <f t="shared" ref="F4" si="0">SUM(G4:H4)</f>
        <v>35400</v>
      </c>
      <c r="G4" s="127">
        <v>30000</v>
      </c>
      <c r="H4" s="127">
        <f t="shared" ref="H4" si="1">G4*18%</f>
        <v>5400</v>
      </c>
      <c r="I4" s="126"/>
      <c r="J4" s="125"/>
      <c r="K4" s="127">
        <f t="shared" ref="K4" si="2">G4*2%</f>
        <v>600</v>
      </c>
      <c r="L4" s="127">
        <f t="shared" ref="L4" si="3">F4-K4</f>
        <v>34800</v>
      </c>
      <c r="M4" s="134"/>
      <c r="N4" s="135"/>
      <c r="O4" s="136"/>
      <c r="P4" s="137"/>
    </row>
    <row r="5" spans="1:16" x14ac:dyDescent="0.3">
      <c r="A5" s="125" t="s">
        <v>56</v>
      </c>
      <c r="B5" s="126"/>
      <c r="C5" s="125" t="s">
        <v>55</v>
      </c>
      <c r="D5" s="126" t="s">
        <v>53</v>
      </c>
      <c r="E5" s="126" t="s">
        <v>52</v>
      </c>
      <c r="F5" s="127">
        <f t="shared" ref="F5:F16" si="4">SUM(G5:H5)</f>
        <v>14160</v>
      </c>
      <c r="G5" s="127">
        <v>12000</v>
      </c>
      <c r="H5" s="127">
        <f t="shared" ref="H5:H16" si="5">G5*18%</f>
        <v>2160</v>
      </c>
      <c r="I5" s="126"/>
      <c r="J5" s="125"/>
      <c r="K5" s="127">
        <f t="shared" ref="K5:K16" si="6">G5*2%</f>
        <v>240</v>
      </c>
      <c r="L5" s="127">
        <f t="shared" ref="L5:L16" si="7">F5-K5</f>
        <v>13920</v>
      </c>
      <c r="M5" s="134"/>
      <c r="N5" s="135"/>
      <c r="O5" s="136"/>
      <c r="P5" s="137"/>
    </row>
    <row r="6" spans="1:16" x14ac:dyDescent="0.3">
      <c r="A6" s="125" t="s">
        <v>79</v>
      </c>
      <c r="B6" s="126"/>
      <c r="C6" s="125" t="s">
        <v>83</v>
      </c>
      <c r="D6" s="126" t="s">
        <v>75</v>
      </c>
      <c r="E6" s="126" t="s">
        <v>81</v>
      </c>
      <c r="F6" s="127">
        <f t="shared" si="4"/>
        <v>619500</v>
      </c>
      <c r="G6" s="127">
        <v>525000</v>
      </c>
      <c r="H6" s="127">
        <f t="shared" si="5"/>
        <v>94500</v>
      </c>
      <c r="I6" s="126"/>
      <c r="J6" s="125"/>
      <c r="K6" s="127">
        <f t="shared" si="6"/>
        <v>10500</v>
      </c>
      <c r="L6" s="127">
        <f t="shared" si="7"/>
        <v>609000</v>
      </c>
      <c r="M6" s="134"/>
      <c r="N6" s="134"/>
      <c r="O6" s="136"/>
      <c r="P6" s="137"/>
    </row>
    <row r="7" spans="1:16" x14ac:dyDescent="0.3">
      <c r="A7" s="125" t="s">
        <v>79</v>
      </c>
      <c r="B7" s="126"/>
      <c r="C7" s="126" t="s">
        <v>84</v>
      </c>
      <c r="D7" s="126" t="s">
        <v>53</v>
      </c>
      <c r="E7" s="126" t="s">
        <v>82</v>
      </c>
      <c r="F7" s="127">
        <f t="shared" si="4"/>
        <v>36226</v>
      </c>
      <c r="G7" s="127">
        <v>30700</v>
      </c>
      <c r="H7" s="127">
        <f t="shared" si="5"/>
        <v>5526</v>
      </c>
      <c r="I7" s="126"/>
      <c r="J7" s="125"/>
      <c r="K7" s="127">
        <f t="shared" si="6"/>
        <v>614</v>
      </c>
      <c r="L7" s="127">
        <f t="shared" si="7"/>
        <v>35612</v>
      </c>
      <c r="M7" s="134">
        <v>693332</v>
      </c>
      <c r="N7" s="135" t="s">
        <v>100</v>
      </c>
      <c r="O7" s="136" t="s">
        <v>101</v>
      </c>
      <c r="P7" s="137" t="s">
        <v>102</v>
      </c>
    </row>
    <row r="8" spans="1:16" x14ac:dyDescent="0.3">
      <c r="A8" s="125" t="s">
        <v>87</v>
      </c>
      <c r="B8" s="126"/>
      <c r="C8" s="125" t="s">
        <v>92</v>
      </c>
      <c r="D8" s="126" t="s">
        <v>53</v>
      </c>
      <c r="E8" s="126" t="s">
        <v>96</v>
      </c>
      <c r="F8" s="127">
        <f t="shared" si="4"/>
        <v>28320</v>
      </c>
      <c r="G8" s="127">
        <v>24000</v>
      </c>
      <c r="H8" s="127">
        <f t="shared" si="5"/>
        <v>4320</v>
      </c>
      <c r="I8" s="126"/>
      <c r="J8" s="125"/>
      <c r="K8" s="127">
        <f t="shared" si="6"/>
        <v>480</v>
      </c>
      <c r="L8" s="127">
        <f t="shared" si="7"/>
        <v>27840</v>
      </c>
      <c r="M8" s="134"/>
      <c r="N8" s="135"/>
      <c r="O8" s="136"/>
      <c r="P8" s="137"/>
    </row>
    <row r="9" spans="1:16" x14ac:dyDescent="0.3">
      <c r="A9" s="125" t="s">
        <v>87</v>
      </c>
      <c r="B9" s="126"/>
      <c r="C9" s="125" t="s">
        <v>93</v>
      </c>
      <c r="D9" s="126" t="s">
        <v>53</v>
      </c>
      <c r="E9" s="126" t="s">
        <v>97</v>
      </c>
      <c r="F9" s="127">
        <f t="shared" si="4"/>
        <v>28320</v>
      </c>
      <c r="G9" s="127">
        <v>24000</v>
      </c>
      <c r="H9" s="127">
        <f t="shared" si="5"/>
        <v>4320</v>
      </c>
      <c r="I9" s="126"/>
      <c r="J9" s="125"/>
      <c r="K9" s="127">
        <f t="shared" si="6"/>
        <v>480</v>
      </c>
      <c r="L9" s="127">
        <f t="shared" si="7"/>
        <v>27840</v>
      </c>
      <c r="M9" s="134"/>
      <c r="N9" s="135"/>
      <c r="O9" s="138"/>
      <c r="P9" s="138"/>
    </row>
    <row r="10" spans="1:16" x14ac:dyDescent="0.3">
      <c r="A10" s="125" t="s">
        <v>87</v>
      </c>
      <c r="B10" s="126"/>
      <c r="C10" s="126" t="s">
        <v>94</v>
      </c>
      <c r="D10" s="126" t="s">
        <v>75</v>
      </c>
      <c r="E10" s="126" t="s">
        <v>98</v>
      </c>
      <c r="F10" s="127">
        <f t="shared" si="4"/>
        <v>385152</v>
      </c>
      <c r="G10" s="127">
        <v>326400</v>
      </c>
      <c r="H10" s="127">
        <f t="shared" si="5"/>
        <v>58752</v>
      </c>
      <c r="I10" s="126"/>
      <c r="J10" s="125"/>
      <c r="K10" s="127">
        <f t="shared" si="6"/>
        <v>6528</v>
      </c>
      <c r="L10" s="127">
        <f t="shared" si="7"/>
        <v>378624</v>
      </c>
      <c r="M10" s="134"/>
      <c r="N10" s="135"/>
      <c r="O10" s="135"/>
      <c r="P10" s="135"/>
    </row>
    <row r="11" spans="1:16" x14ac:dyDescent="0.3">
      <c r="A11" s="125" t="s">
        <v>87</v>
      </c>
      <c r="B11" s="126"/>
      <c r="C11" s="126" t="s">
        <v>95</v>
      </c>
      <c r="D11" s="126" t="s">
        <v>75</v>
      </c>
      <c r="E11" s="126" t="s">
        <v>99</v>
      </c>
      <c r="F11" s="127">
        <f t="shared" si="4"/>
        <v>578200</v>
      </c>
      <c r="G11" s="127">
        <v>490000</v>
      </c>
      <c r="H11" s="127">
        <f t="shared" si="5"/>
        <v>88200</v>
      </c>
      <c r="I11" s="126"/>
      <c r="J11" s="125"/>
      <c r="K11" s="127">
        <f t="shared" si="6"/>
        <v>9800</v>
      </c>
      <c r="L11" s="127">
        <f t="shared" si="7"/>
        <v>568400</v>
      </c>
      <c r="M11" s="134">
        <v>1002704</v>
      </c>
      <c r="N11" s="135" t="s">
        <v>176</v>
      </c>
      <c r="O11" s="136" t="s">
        <v>101</v>
      </c>
      <c r="P11" s="137" t="s">
        <v>102</v>
      </c>
    </row>
    <row r="12" spans="1:16" x14ac:dyDescent="0.3">
      <c r="A12" s="125" t="s">
        <v>108</v>
      </c>
      <c r="B12" s="126"/>
      <c r="C12" s="126" t="s">
        <v>106</v>
      </c>
      <c r="D12" s="126" t="s">
        <v>75</v>
      </c>
      <c r="E12" s="126" t="s">
        <v>103</v>
      </c>
      <c r="F12" s="127">
        <f t="shared" si="4"/>
        <v>509760</v>
      </c>
      <c r="G12" s="127">
        <v>432000</v>
      </c>
      <c r="H12" s="127">
        <f t="shared" si="5"/>
        <v>77760</v>
      </c>
      <c r="I12" s="126"/>
      <c r="J12" s="125"/>
      <c r="K12" s="127">
        <f t="shared" si="6"/>
        <v>8640</v>
      </c>
      <c r="L12" s="127">
        <f t="shared" si="7"/>
        <v>501120</v>
      </c>
      <c r="M12" s="134"/>
      <c r="N12" s="135"/>
      <c r="O12" s="136"/>
      <c r="P12" s="137"/>
    </row>
    <row r="13" spans="1:16" x14ac:dyDescent="0.3">
      <c r="A13" s="125" t="s">
        <v>108</v>
      </c>
      <c r="B13" s="126"/>
      <c r="C13" s="126" t="s">
        <v>107</v>
      </c>
      <c r="D13" s="126" t="s">
        <v>53</v>
      </c>
      <c r="E13" s="126" t="s">
        <v>104</v>
      </c>
      <c r="F13" s="127">
        <f t="shared" si="4"/>
        <v>43660</v>
      </c>
      <c r="G13" s="127">
        <v>37000</v>
      </c>
      <c r="H13" s="127">
        <f t="shared" si="5"/>
        <v>6660</v>
      </c>
      <c r="I13" s="126"/>
      <c r="J13" s="125"/>
      <c r="K13" s="127">
        <f t="shared" si="6"/>
        <v>740</v>
      </c>
      <c r="L13" s="127">
        <f t="shared" si="7"/>
        <v>42920</v>
      </c>
      <c r="M13" s="134"/>
      <c r="N13" s="135"/>
      <c r="O13" s="136"/>
      <c r="P13" s="137"/>
    </row>
    <row r="14" spans="1:16" x14ac:dyDescent="0.3">
      <c r="A14" s="125" t="s">
        <v>108</v>
      </c>
      <c r="B14" s="126"/>
      <c r="C14" s="126" t="s">
        <v>93</v>
      </c>
      <c r="D14" s="126" t="s">
        <v>53</v>
      </c>
      <c r="E14" s="126" t="s">
        <v>105</v>
      </c>
      <c r="F14" s="127">
        <f t="shared" si="4"/>
        <v>21240</v>
      </c>
      <c r="G14" s="127">
        <v>18000</v>
      </c>
      <c r="H14" s="127">
        <f t="shared" si="5"/>
        <v>3240</v>
      </c>
      <c r="I14" s="126"/>
      <c r="J14" s="125"/>
      <c r="K14" s="127">
        <f t="shared" si="6"/>
        <v>360</v>
      </c>
      <c r="L14" s="127">
        <f t="shared" si="7"/>
        <v>20880</v>
      </c>
      <c r="M14" s="134"/>
      <c r="N14" s="135"/>
      <c r="O14" s="136"/>
      <c r="P14" s="137"/>
    </row>
    <row r="15" spans="1:16" x14ac:dyDescent="0.3">
      <c r="A15" s="125" t="s">
        <v>123</v>
      </c>
      <c r="B15" s="126"/>
      <c r="C15" s="126" t="s">
        <v>130</v>
      </c>
      <c r="D15" s="126" t="s">
        <v>53</v>
      </c>
      <c r="E15" s="126" t="s">
        <v>125</v>
      </c>
      <c r="F15" s="127">
        <f t="shared" si="4"/>
        <v>11800</v>
      </c>
      <c r="G15" s="127">
        <v>10000</v>
      </c>
      <c r="H15" s="127">
        <f t="shared" si="5"/>
        <v>1800</v>
      </c>
      <c r="I15" s="126"/>
      <c r="J15" s="125"/>
      <c r="K15" s="127">
        <f t="shared" si="6"/>
        <v>200</v>
      </c>
      <c r="L15" s="127">
        <f t="shared" si="7"/>
        <v>11600</v>
      </c>
      <c r="M15" s="134"/>
      <c r="N15" s="135"/>
      <c r="O15" s="136"/>
      <c r="P15" s="137"/>
    </row>
    <row r="16" spans="1:16" x14ac:dyDescent="0.3">
      <c r="A16" s="125" t="s">
        <v>123</v>
      </c>
      <c r="B16" s="126"/>
      <c r="C16" s="126" t="s">
        <v>93</v>
      </c>
      <c r="D16" s="126" t="s">
        <v>53</v>
      </c>
      <c r="E16" s="126" t="s">
        <v>126</v>
      </c>
      <c r="F16" s="127">
        <f t="shared" si="4"/>
        <v>21240</v>
      </c>
      <c r="G16" s="127">
        <v>18000</v>
      </c>
      <c r="H16" s="127">
        <f t="shared" si="5"/>
        <v>3240</v>
      </c>
      <c r="I16" s="126"/>
      <c r="J16" s="125"/>
      <c r="K16" s="127">
        <f t="shared" si="6"/>
        <v>360</v>
      </c>
      <c r="L16" s="127">
        <f t="shared" si="7"/>
        <v>20880</v>
      </c>
      <c r="M16" s="134"/>
      <c r="N16" s="135"/>
      <c r="O16" s="136"/>
      <c r="P16" s="137"/>
    </row>
    <row r="17" spans="1:16" x14ac:dyDescent="0.3">
      <c r="A17" s="125" t="s">
        <v>123</v>
      </c>
      <c r="B17" s="126"/>
      <c r="C17" s="126" t="s">
        <v>131</v>
      </c>
      <c r="D17" s="126" t="s">
        <v>53</v>
      </c>
      <c r="E17" s="126" t="s">
        <v>127</v>
      </c>
      <c r="F17" s="127">
        <f t="shared" ref="F17:F24" si="8">SUM(G17:H17)</f>
        <v>47200</v>
      </c>
      <c r="G17" s="127">
        <v>40000</v>
      </c>
      <c r="H17" s="127">
        <f t="shared" ref="H17:H24" si="9">G17*18%</f>
        <v>7200</v>
      </c>
      <c r="I17" s="126"/>
      <c r="J17" s="125"/>
      <c r="K17" s="127">
        <f t="shared" ref="K17:K24" si="10">G17*2%</f>
        <v>800</v>
      </c>
      <c r="L17" s="127">
        <f t="shared" ref="L17:L24" si="11">F17-K17</f>
        <v>46400</v>
      </c>
      <c r="M17" s="134"/>
      <c r="N17" s="135"/>
      <c r="O17" s="135"/>
      <c r="P17" s="135"/>
    </row>
    <row r="18" spans="1:16" x14ac:dyDescent="0.3">
      <c r="A18" s="125" t="s">
        <v>123</v>
      </c>
      <c r="B18" s="126"/>
      <c r="C18" s="126" t="s">
        <v>132</v>
      </c>
      <c r="D18" s="126" t="s">
        <v>53</v>
      </c>
      <c r="E18" s="126" t="s">
        <v>128</v>
      </c>
      <c r="F18" s="127">
        <f t="shared" si="8"/>
        <v>54280</v>
      </c>
      <c r="G18" s="127">
        <v>46000</v>
      </c>
      <c r="H18" s="127">
        <f t="shared" si="9"/>
        <v>8280</v>
      </c>
      <c r="I18" s="126"/>
      <c r="J18" s="125"/>
      <c r="K18" s="127">
        <f t="shared" si="10"/>
        <v>920</v>
      </c>
      <c r="L18" s="127">
        <f t="shared" si="11"/>
        <v>53360</v>
      </c>
      <c r="M18" s="134"/>
      <c r="N18" s="135"/>
      <c r="O18" s="135"/>
      <c r="P18" s="135"/>
    </row>
    <row r="19" spans="1:16" x14ac:dyDescent="0.3">
      <c r="A19" s="125" t="s">
        <v>123</v>
      </c>
      <c r="B19" s="125"/>
      <c r="C19" s="125" t="s">
        <v>83</v>
      </c>
      <c r="D19" s="126" t="s">
        <v>75</v>
      </c>
      <c r="E19" s="125" t="s">
        <v>129</v>
      </c>
      <c r="F19" s="127">
        <f t="shared" si="8"/>
        <v>147193.20000000001</v>
      </c>
      <c r="G19" s="127">
        <v>124740</v>
      </c>
      <c r="H19" s="127">
        <f t="shared" si="9"/>
        <v>22453.200000000001</v>
      </c>
      <c r="I19" s="126"/>
      <c r="J19" s="125"/>
      <c r="K19" s="127">
        <f t="shared" si="10"/>
        <v>2494.8000000000002</v>
      </c>
      <c r="L19" s="127">
        <f t="shared" si="11"/>
        <v>144698.40000000002</v>
      </c>
      <c r="M19" s="134">
        <v>841858</v>
      </c>
      <c r="N19" s="134" t="s">
        <v>226</v>
      </c>
      <c r="O19" s="136" t="s">
        <v>101</v>
      </c>
      <c r="P19" s="137" t="s">
        <v>102</v>
      </c>
    </row>
    <row r="20" spans="1:16" x14ac:dyDescent="0.3">
      <c r="A20" s="125" t="s">
        <v>140</v>
      </c>
      <c r="B20" s="125"/>
      <c r="C20" s="125" t="s">
        <v>83</v>
      </c>
      <c r="D20" s="126" t="s">
        <v>75</v>
      </c>
      <c r="E20" s="125" t="s">
        <v>144</v>
      </c>
      <c r="F20" s="127">
        <f t="shared" si="8"/>
        <v>46020</v>
      </c>
      <c r="G20" s="127">
        <v>39000</v>
      </c>
      <c r="H20" s="127">
        <f t="shared" si="9"/>
        <v>7020</v>
      </c>
      <c r="I20" s="126"/>
      <c r="J20" s="125"/>
      <c r="K20" s="127">
        <f t="shared" si="10"/>
        <v>780</v>
      </c>
      <c r="L20" s="127">
        <f t="shared" si="11"/>
        <v>45240</v>
      </c>
      <c r="M20" s="134"/>
      <c r="N20" s="135"/>
      <c r="O20" s="135"/>
      <c r="P20" s="135"/>
    </row>
    <row r="21" spans="1:16" x14ac:dyDescent="0.3">
      <c r="A21" s="125" t="s">
        <v>140</v>
      </c>
      <c r="B21" s="125"/>
      <c r="C21" s="125" t="s">
        <v>147</v>
      </c>
      <c r="D21" s="126" t="s">
        <v>53</v>
      </c>
      <c r="E21" s="125" t="s">
        <v>145</v>
      </c>
      <c r="F21" s="127">
        <f t="shared" si="8"/>
        <v>400217.06</v>
      </c>
      <c r="G21" s="127">
        <v>339167</v>
      </c>
      <c r="H21" s="127">
        <f t="shared" si="9"/>
        <v>61050.06</v>
      </c>
      <c r="I21" s="126"/>
      <c r="J21" s="125"/>
      <c r="K21" s="127">
        <f t="shared" si="10"/>
        <v>6783.34</v>
      </c>
      <c r="L21" s="127">
        <f t="shared" si="11"/>
        <v>393433.72</v>
      </c>
      <c r="M21" s="134"/>
      <c r="N21" s="135"/>
      <c r="O21" s="136"/>
      <c r="P21" s="137"/>
    </row>
    <row r="22" spans="1:16" x14ac:dyDescent="0.3">
      <c r="A22" s="125" t="s">
        <v>140</v>
      </c>
      <c r="B22" s="125"/>
      <c r="C22" s="125" t="s">
        <v>148</v>
      </c>
      <c r="D22" s="126" t="s">
        <v>53</v>
      </c>
      <c r="E22" s="125" t="s">
        <v>146</v>
      </c>
      <c r="F22" s="127">
        <f t="shared" si="8"/>
        <v>29500</v>
      </c>
      <c r="G22" s="127">
        <v>25000</v>
      </c>
      <c r="H22" s="127">
        <f t="shared" si="9"/>
        <v>4500</v>
      </c>
      <c r="I22" s="126"/>
      <c r="J22" s="125"/>
      <c r="K22" s="127">
        <f t="shared" si="10"/>
        <v>500</v>
      </c>
      <c r="L22" s="127">
        <f t="shared" si="11"/>
        <v>29000</v>
      </c>
      <c r="M22" s="134"/>
      <c r="N22" s="135"/>
      <c r="O22" s="135"/>
      <c r="P22" s="135"/>
    </row>
    <row r="23" spans="1:16" x14ac:dyDescent="0.3">
      <c r="A23" s="125" t="s">
        <v>140</v>
      </c>
      <c r="B23" s="125"/>
      <c r="C23" s="125" t="s">
        <v>149</v>
      </c>
      <c r="D23" s="126" t="s">
        <v>53</v>
      </c>
      <c r="E23" s="125" t="s">
        <v>158</v>
      </c>
      <c r="F23" s="127">
        <f t="shared" si="8"/>
        <v>47200</v>
      </c>
      <c r="G23" s="127">
        <v>40000</v>
      </c>
      <c r="H23" s="127">
        <f t="shared" si="9"/>
        <v>7200</v>
      </c>
      <c r="I23" s="126"/>
      <c r="J23" s="125"/>
      <c r="K23" s="127">
        <f t="shared" si="10"/>
        <v>800</v>
      </c>
      <c r="L23" s="127">
        <f t="shared" si="11"/>
        <v>46400</v>
      </c>
      <c r="M23" s="134"/>
      <c r="N23" s="135"/>
      <c r="O23" s="135"/>
      <c r="P23" s="135"/>
    </row>
    <row r="24" spans="1:16" x14ac:dyDescent="0.3">
      <c r="A24" s="125" t="s">
        <v>140</v>
      </c>
      <c r="B24" s="125"/>
      <c r="C24" s="125" t="s">
        <v>150</v>
      </c>
      <c r="D24" s="126" t="s">
        <v>53</v>
      </c>
      <c r="E24" s="125" t="s">
        <v>159</v>
      </c>
      <c r="F24" s="127">
        <f t="shared" si="8"/>
        <v>28320</v>
      </c>
      <c r="G24" s="127">
        <v>24000</v>
      </c>
      <c r="H24" s="127">
        <f t="shared" si="9"/>
        <v>4320</v>
      </c>
      <c r="I24" s="126"/>
      <c r="J24" s="125"/>
      <c r="K24" s="127">
        <f t="shared" si="10"/>
        <v>480</v>
      </c>
      <c r="L24" s="127">
        <f t="shared" si="11"/>
        <v>27840</v>
      </c>
      <c r="M24" s="134"/>
      <c r="N24" s="135"/>
      <c r="O24" s="135"/>
      <c r="P24" s="135"/>
    </row>
    <row r="25" spans="1:16" x14ac:dyDescent="0.3">
      <c r="A25" s="125" t="s">
        <v>140</v>
      </c>
      <c r="B25" s="125"/>
      <c r="C25" s="125" t="s">
        <v>151</v>
      </c>
      <c r="D25" s="126" t="s">
        <v>53</v>
      </c>
      <c r="E25" s="125" t="s">
        <v>160</v>
      </c>
      <c r="F25" s="127">
        <f t="shared" ref="F25:F74" si="12">SUM(G25:H25)</f>
        <v>49560</v>
      </c>
      <c r="G25" s="127">
        <v>42000</v>
      </c>
      <c r="H25" s="127">
        <f t="shared" ref="H25:H74" si="13">G25*18%</f>
        <v>7560</v>
      </c>
      <c r="I25" s="126"/>
      <c r="J25" s="125"/>
      <c r="K25" s="127">
        <f t="shared" ref="K25:K35" si="14">G25*2%</f>
        <v>840</v>
      </c>
      <c r="L25" s="127">
        <f t="shared" ref="L25:L35" si="15">F25-K25</f>
        <v>48720</v>
      </c>
      <c r="M25" s="134"/>
      <c r="N25" s="135"/>
      <c r="O25" s="135"/>
      <c r="P25" s="135"/>
    </row>
    <row r="26" spans="1:16" x14ac:dyDescent="0.3">
      <c r="A26" s="125" t="s">
        <v>167</v>
      </c>
      <c r="B26" s="125"/>
      <c r="C26" s="125" t="s">
        <v>175</v>
      </c>
      <c r="D26" s="126" t="s">
        <v>53</v>
      </c>
      <c r="E26" s="125" t="s">
        <v>174</v>
      </c>
      <c r="F26" s="127">
        <f t="shared" si="12"/>
        <v>18880</v>
      </c>
      <c r="G26" s="127">
        <v>16000</v>
      </c>
      <c r="H26" s="127">
        <f t="shared" si="13"/>
        <v>2880</v>
      </c>
      <c r="I26" s="126"/>
      <c r="J26" s="125"/>
      <c r="K26" s="127">
        <f t="shared" si="14"/>
        <v>320</v>
      </c>
      <c r="L26" s="127">
        <f t="shared" si="15"/>
        <v>18560</v>
      </c>
      <c r="M26" s="134">
        <v>609194</v>
      </c>
      <c r="N26" s="135" t="s">
        <v>236</v>
      </c>
      <c r="O26" s="136" t="s">
        <v>101</v>
      </c>
      <c r="P26" s="137" t="s">
        <v>102</v>
      </c>
    </row>
    <row r="27" spans="1:16" x14ac:dyDescent="0.3">
      <c r="A27" s="126" t="s">
        <v>191</v>
      </c>
      <c r="B27" s="125"/>
      <c r="C27" s="125" t="s">
        <v>199</v>
      </c>
      <c r="D27" s="125" t="s">
        <v>53</v>
      </c>
      <c r="E27" s="125" t="s">
        <v>193</v>
      </c>
      <c r="F27" s="127">
        <f t="shared" si="12"/>
        <v>43660</v>
      </c>
      <c r="G27" s="127">
        <v>37000</v>
      </c>
      <c r="H27" s="127">
        <f t="shared" si="13"/>
        <v>6660</v>
      </c>
      <c r="I27" s="126"/>
      <c r="J27" s="125"/>
      <c r="K27" s="127">
        <f t="shared" si="14"/>
        <v>740</v>
      </c>
      <c r="L27" s="127">
        <f t="shared" si="15"/>
        <v>42920</v>
      </c>
      <c r="M27" s="134"/>
      <c r="N27" s="135"/>
      <c r="O27" s="135"/>
      <c r="P27" s="135"/>
    </row>
    <row r="28" spans="1:16" x14ac:dyDescent="0.3">
      <c r="A28" s="126" t="s">
        <v>191</v>
      </c>
      <c r="B28" s="125"/>
      <c r="C28" s="125" t="s">
        <v>200</v>
      </c>
      <c r="D28" s="125" t="s">
        <v>53</v>
      </c>
      <c r="E28" s="125" t="s">
        <v>194</v>
      </c>
      <c r="F28" s="127">
        <f t="shared" si="12"/>
        <v>35400</v>
      </c>
      <c r="G28" s="127">
        <v>30000</v>
      </c>
      <c r="H28" s="127">
        <f t="shared" si="13"/>
        <v>5400</v>
      </c>
      <c r="I28" s="126"/>
      <c r="J28" s="125"/>
      <c r="K28" s="127">
        <f t="shared" si="14"/>
        <v>600</v>
      </c>
      <c r="L28" s="127">
        <f t="shared" si="15"/>
        <v>34800</v>
      </c>
      <c r="M28" s="134"/>
      <c r="N28" s="135"/>
      <c r="O28" s="135"/>
      <c r="P28" s="135"/>
    </row>
    <row r="29" spans="1:16" x14ac:dyDescent="0.3">
      <c r="A29" s="126" t="s">
        <v>191</v>
      </c>
      <c r="B29" s="125"/>
      <c r="C29" s="125" t="s">
        <v>201</v>
      </c>
      <c r="D29" s="125" t="s">
        <v>53</v>
      </c>
      <c r="E29" s="125" t="s">
        <v>195</v>
      </c>
      <c r="F29" s="127">
        <f t="shared" si="12"/>
        <v>18880</v>
      </c>
      <c r="G29" s="127">
        <v>16000</v>
      </c>
      <c r="H29" s="127">
        <f t="shared" si="13"/>
        <v>2880</v>
      </c>
      <c r="I29" s="126"/>
      <c r="J29" s="125"/>
      <c r="K29" s="127">
        <f t="shared" si="14"/>
        <v>320</v>
      </c>
      <c r="L29" s="127">
        <f t="shared" si="15"/>
        <v>18560</v>
      </c>
      <c r="M29" s="134"/>
      <c r="N29" s="135"/>
      <c r="O29" s="135"/>
      <c r="P29" s="135"/>
    </row>
    <row r="30" spans="1:16" x14ac:dyDescent="0.3">
      <c r="A30" s="126" t="s">
        <v>191</v>
      </c>
      <c r="B30" s="125"/>
      <c r="C30" s="125" t="s">
        <v>202</v>
      </c>
      <c r="D30" s="125" t="s">
        <v>75</v>
      </c>
      <c r="E30" s="125" t="s">
        <v>196</v>
      </c>
      <c r="F30" s="127">
        <f t="shared" si="12"/>
        <v>460200</v>
      </c>
      <c r="G30" s="127">
        <v>390000</v>
      </c>
      <c r="H30" s="127">
        <f t="shared" si="13"/>
        <v>70200</v>
      </c>
      <c r="I30" s="126"/>
      <c r="J30" s="125"/>
      <c r="K30" s="127">
        <f t="shared" si="14"/>
        <v>7800</v>
      </c>
      <c r="L30" s="127">
        <f t="shared" si="15"/>
        <v>452400</v>
      </c>
      <c r="M30" s="134"/>
      <c r="N30" s="135"/>
      <c r="O30" s="135"/>
      <c r="P30" s="135"/>
    </row>
    <row r="31" spans="1:16" x14ac:dyDescent="0.3">
      <c r="A31" s="126" t="s">
        <v>191</v>
      </c>
      <c r="B31" s="125"/>
      <c r="C31" s="125" t="s">
        <v>203</v>
      </c>
      <c r="D31" s="125" t="s">
        <v>75</v>
      </c>
      <c r="E31" s="125" t="s">
        <v>197</v>
      </c>
      <c r="F31" s="127">
        <f t="shared" si="12"/>
        <v>114922.56</v>
      </c>
      <c r="G31" s="127">
        <v>97392</v>
      </c>
      <c r="H31" s="127">
        <f t="shared" si="13"/>
        <v>17530.559999999998</v>
      </c>
      <c r="I31" s="126"/>
      <c r="J31" s="125"/>
      <c r="K31" s="127">
        <f t="shared" si="14"/>
        <v>1947.8400000000001</v>
      </c>
      <c r="L31" s="127">
        <f t="shared" si="15"/>
        <v>112974.72</v>
      </c>
      <c r="M31" s="134"/>
      <c r="N31" s="135"/>
      <c r="O31" s="135"/>
      <c r="P31" s="135"/>
    </row>
    <row r="32" spans="1:16" x14ac:dyDescent="0.3">
      <c r="A32" s="126" t="s">
        <v>191</v>
      </c>
      <c r="B32" s="125"/>
      <c r="C32" s="125" t="s">
        <v>204</v>
      </c>
      <c r="D32" s="125" t="s">
        <v>75</v>
      </c>
      <c r="E32" s="125" t="s">
        <v>198</v>
      </c>
      <c r="F32" s="127">
        <f t="shared" si="12"/>
        <v>116916.76</v>
      </c>
      <c r="G32" s="127">
        <v>99082</v>
      </c>
      <c r="H32" s="127">
        <f t="shared" si="13"/>
        <v>17834.759999999998</v>
      </c>
      <c r="I32" s="126"/>
      <c r="J32" s="125"/>
      <c r="K32" s="127">
        <f t="shared" si="14"/>
        <v>1981.64</v>
      </c>
      <c r="L32" s="127">
        <f t="shared" si="15"/>
        <v>114935.12</v>
      </c>
      <c r="M32" s="134"/>
      <c r="N32" s="135"/>
      <c r="O32" s="135"/>
      <c r="P32" s="135"/>
    </row>
    <row r="33" spans="1:16" x14ac:dyDescent="0.3">
      <c r="A33" s="130" t="s">
        <v>208</v>
      </c>
      <c r="B33" s="125"/>
      <c r="C33" s="125" t="s">
        <v>210</v>
      </c>
      <c r="D33" s="125" t="s">
        <v>75</v>
      </c>
      <c r="E33" s="125" t="s">
        <v>209</v>
      </c>
      <c r="F33" s="127">
        <f t="shared" si="12"/>
        <v>209964.48</v>
      </c>
      <c r="G33" s="127">
        <v>177936</v>
      </c>
      <c r="H33" s="127">
        <f t="shared" si="13"/>
        <v>32028.48</v>
      </c>
      <c r="I33" s="126"/>
      <c r="J33" s="125"/>
      <c r="K33" s="127">
        <f t="shared" si="14"/>
        <v>3558.7200000000003</v>
      </c>
      <c r="L33" s="127">
        <f t="shared" si="15"/>
        <v>206405.76000000001</v>
      </c>
      <c r="M33" s="134">
        <v>982996</v>
      </c>
      <c r="N33" s="135" t="s">
        <v>237</v>
      </c>
      <c r="O33" s="136" t="s">
        <v>101</v>
      </c>
      <c r="P33" s="137" t="s">
        <v>102</v>
      </c>
    </row>
    <row r="34" spans="1:16" x14ac:dyDescent="0.3">
      <c r="A34" s="125" t="s">
        <v>220</v>
      </c>
      <c r="B34" s="125"/>
      <c r="C34" s="125" t="s">
        <v>216</v>
      </c>
      <c r="D34" s="125" t="s">
        <v>75</v>
      </c>
      <c r="E34" s="125" t="s">
        <v>212</v>
      </c>
      <c r="F34" s="127">
        <f t="shared" si="12"/>
        <v>438960</v>
      </c>
      <c r="G34" s="127">
        <v>372000</v>
      </c>
      <c r="H34" s="127">
        <f t="shared" si="13"/>
        <v>66960</v>
      </c>
      <c r="I34" s="126"/>
      <c r="J34" s="125"/>
      <c r="K34" s="127">
        <f t="shared" si="14"/>
        <v>7440</v>
      </c>
      <c r="L34" s="127">
        <f t="shared" si="15"/>
        <v>431520</v>
      </c>
      <c r="M34" s="134"/>
      <c r="N34" s="135"/>
      <c r="O34" s="135"/>
      <c r="P34" s="135"/>
    </row>
    <row r="35" spans="1:16" x14ac:dyDescent="0.3">
      <c r="A35" s="125" t="s">
        <v>220</v>
      </c>
      <c r="B35" s="125"/>
      <c r="C35" s="125" t="s">
        <v>217</v>
      </c>
      <c r="D35" s="125" t="s">
        <v>75</v>
      </c>
      <c r="E35" s="125" t="s">
        <v>213</v>
      </c>
      <c r="F35" s="127">
        <f t="shared" si="12"/>
        <v>48725.74</v>
      </c>
      <c r="G35" s="127">
        <v>41293</v>
      </c>
      <c r="H35" s="127">
        <f t="shared" si="13"/>
        <v>7432.74</v>
      </c>
      <c r="I35" s="126"/>
      <c r="J35" s="125"/>
      <c r="K35" s="127">
        <f t="shared" si="14"/>
        <v>825.86</v>
      </c>
      <c r="L35" s="127">
        <f t="shared" si="15"/>
        <v>47899.88</v>
      </c>
      <c r="M35" s="134"/>
      <c r="N35" s="135"/>
      <c r="O35" s="135"/>
      <c r="P35" s="135"/>
    </row>
    <row r="36" spans="1:16" x14ac:dyDescent="0.3">
      <c r="A36" s="125" t="s">
        <v>220</v>
      </c>
      <c r="B36" s="125"/>
      <c r="C36" s="125" t="s">
        <v>218</v>
      </c>
      <c r="D36" s="125" t="s">
        <v>75</v>
      </c>
      <c r="E36" s="125" t="s">
        <v>214</v>
      </c>
      <c r="F36" s="127">
        <f t="shared" si="12"/>
        <v>142776.46</v>
      </c>
      <c r="G36" s="127">
        <v>120997</v>
      </c>
      <c r="H36" s="127">
        <f t="shared" si="13"/>
        <v>21779.46</v>
      </c>
      <c r="I36" s="126"/>
      <c r="J36" s="125"/>
      <c r="K36" s="127">
        <f t="shared" ref="K36:K67" si="16">G36*2%</f>
        <v>2419.94</v>
      </c>
      <c r="L36" s="127">
        <f t="shared" ref="L36:L67" si="17">F36-K36</f>
        <v>140356.51999999999</v>
      </c>
      <c r="M36" s="134"/>
      <c r="N36" s="135"/>
      <c r="O36" s="135"/>
      <c r="P36" s="135"/>
    </row>
    <row r="37" spans="1:16" x14ac:dyDescent="0.3">
      <c r="A37" s="125" t="s">
        <v>220</v>
      </c>
      <c r="B37" s="125"/>
      <c r="C37" s="125" t="s">
        <v>219</v>
      </c>
      <c r="D37" s="125" t="s">
        <v>53</v>
      </c>
      <c r="E37" s="125" t="s">
        <v>215</v>
      </c>
      <c r="F37" s="127">
        <f t="shared" si="12"/>
        <v>11800</v>
      </c>
      <c r="G37" s="127">
        <v>10000</v>
      </c>
      <c r="H37" s="127">
        <f t="shared" si="13"/>
        <v>1800</v>
      </c>
      <c r="I37" s="126"/>
      <c r="J37" s="125"/>
      <c r="K37" s="127">
        <f t="shared" si="16"/>
        <v>200</v>
      </c>
      <c r="L37" s="127">
        <f t="shared" si="17"/>
        <v>11600</v>
      </c>
      <c r="M37" s="134"/>
      <c r="N37" s="135"/>
      <c r="O37" s="135"/>
      <c r="P37" s="135"/>
    </row>
    <row r="38" spans="1:16" x14ac:dyDescent="0.3">
      <c r="A38" s="125" t="s">
        <v>231</v>
      </c>
      <c r="B38" s="125"/>
      <c r="C38" s="125" t="s">
        <v>210</v>
      </c>
      <c r="D38" s="125" t="s">
        <v>75</v>
      </c>
      <c r="E38" s="125" t="s">
        <v>229</v>
      </c>
      <c r="F38" s="127">
        <f t="shared" si="12"/>
        <v>144420.20000000001</v>
      </c>
      <c r="G38" s="127">
        <v>122390</v>
      </c>
      <c r="H38" s="127">
        <f t="shared" si="13"/>
        <v>22030.2</v>
      </c>
      <c r="I38" s="126"/>
      <c r="J38" s="125"/>
      <c r="K38" s="127">
        <f t="shared" si="16"/>
        <v>2447.8000000000002</v>
      </c>
      <c r="L38" s="127">
        <f t="shared" si="17"/>
        <v>141972.40000000002</v>
      </c>
      <c r="M38" s="134"/>
      <c r="N38" s="135"/>
      <c r="O38" s="135"/>
      <c r="P38" s="135"/>
    </row>
    <row r="39" spans="1:16" x14ac:dyDescent="0.3">
      <c r="A39" s="125" t="s">
        <v>231</v>
      </c>
      <c r="B39" s="125"/>
      <c r="C39" s="125" t="s">
        <v>84</v>
      </c>
      <c r="D39" s="125" t="s">
        <v>53</v>
      </c>
      <c r="E39" s="125" t="s">
        <v>230</v>
      </c>
      <c r="F39" s="127">
        <f t="shared" si="12"/>
        <v>18880</v>
      </c>
      <c r="G39" s="127">
        <v>16000</v>
      </c>
      <c r="H39" s="127">
        <f t="shared" si="13"/>
        <v>2880</v>
      </c>
      <c r="I39" s="126"/>
      <c r="J39" s="125"/>
      <c r="K39" s="127">
        <f t="shared" si="16"/>
        <v>320</v>
      </c>
      <c r="L39" s="127">
        <f t="shared" si="17"/>
        <v>18560</v>
      </c>
      <c r="M39" s="134">
        <v>791909</v>
      </c>
      <c r="N39" s="135" t="s">
        <v>244</v>
      </c>
      <c r="O39" s="136" t="s">
        <v>101</v>
      </c>
      <c r="P39" s="137" t="s">
        <v>102</v>
      </c>
    </row>
    <row r="40" spans="1:16" x14ac:dyDescent="0.3">
      <c r="A40" s="21"/>
      <c r="B40" s="21"/>
      <c r="C40" s="21"/>
      <c r="D40" s="21"/>
      <c r="E40" s="21"/>
      <c r="F40" s="14">
        <f t="shared" si="12"/>
        <v>0</v>
      </c>
      <c r="G40" s="14"/>
      <c r="H40" s="14">
        <f t="shared" si="13"/>
        <v>0</v>
      </c>
      <c r="I40" s="7"/>
      <c r="J40" s="21"/>
      <c r="K40" s="14">
        <f t="shared" si="16"/>
        <v>0</v>
      </c>
      <c r="L40" s="14">
        <f t="shared" si="17"/>
        <v>0</v>
      </c>
      <c r="M40" s="33"/>
      <c r="N40" s="111"/>
      <c r="O40" s="111"/>
      <c r="P40" s="111"/>
    </row>
    <row r="41" spans="1:16" x14ac:dyDescent="0.3">
      <c r="A41" s="21"/>
      <c r="B41" s="21"/>
      <c r="C41" s="21"/>
      <c r="D41" s="21"/>
      <c r="E41" s="21"/>
      <c r="F41" s="14">
        <f t="shared" si="12"/>
        <v>0</v>
      </c>
      <c r="G41" s="14"/>
      <c r="H41" s="14">
        <f t="shared" si="13"/>
        <v>0</v>
      </c>
      <c r="I41" s="7"/>
      <c r="J41" s="21"/>
      <c r="K41" s="14">
        <f t="shared" si="16"/>
        <v>0</v>
      </c>
      <c r="L41" s="14">
        <f t="shared" si="17"/>
        <v>0</v>
      </c>
      <c r="M41" s="33"/>
      <c r="N41" s="111"/>
      <c r="O41" s="111"/>
      <c r="P41" s="111"/>
    </row>
    <row r="42" spans="1:16" x14ac:dyDescent="0.3">
      <c r="A42" s="21"/>
      <c r="B42" s="21"/>
      <c r="C42" s="21"/>
      <c r="D42" s="21"/>
      <c r="E42" s="21"/>
      <c r="F42" s="14">
        <f t="shared" si="12"/>
        <v>0</v>
      </c>
      <c r="G42" s="14"/>
      <c r="H42" s="14">
        <f t="shared" si="13"/>
        <v>0</v>
      </c>
      <c r="I42" s="7"/>
      <c r="J42" s="21"/>
      <c r="K42" s="14">
        <f t="shared" si="16"/>
        <v>0</v>
      </c>
      <c r="L42" s="14">
        <f t="shared" si="17"/>
        <v>0</v>
      </c>
      <c r="M42" s="33"/>
      <c r="N42" s="111"/>
      <c r="O42" s="111"/>
      <c r="P42" s="111"/>
    </row>
    <row r="43" spans="1:16" x14ac:dyDescent="0.3">
      <c r="A43" s="21"/>
      <c r="B43" s="21"/>
      <c r="C43" s="21"/>
      <c r="D43" s="21"/>
      <c r="E43" s="21"/>
      <c r="F43" s="14">
        <f t="shared" si="12"/>
        <v>0</v>
      </c>
      <c r="G43" s="14"/>
      <c r="H43" s="14">
        <f t="shared" si="13"/>
        <v>0</v>
      </c>
      <c r="I43" s="7"/>
      <c r="J43" s="21"/>
      <c r="K43" s="14">
        <f t="shared" si="16"/>
        <v>0</v>
      </c>
      <c r="L43" s="14">
        <f t="shared" si="17"/>
        <v>0</v>
      </c>
      <c r="M43" s="33"/>
      <c r="N43" s="111"/>
      <c r="O43" s="111"/>
      <c r="P43" s="111"/>
    </row>
    <row r="44" spans="1:16" x14ac:dyDescent="0.3">
      <c r="A44" s="21"/>
      <c r="B44" s="21"/>
      <c r="C44" s="21"/>
      <c r="D44" s="21"/>
      <c r="E44" s="21"/>
      <c r="F44" s="14">
        <f t="shared" si="12"/>
        <v>0</v>
      </c>
      <c r="G44" s="14"/>
      <c r="H44" s="14">
        <f t="shared" si="13"/>
        <v>0</v>
      </c>
      <c r="I44" s="7"/>
      <c r="J44" s="21"/>
      <c r="K44" s="14">
        <f t="shared" si="16"/>
        <v>0</v>
      </c>
      <c r="L44" s="14">
        <f t="shared" si="17"/>
        <v>0</v>
      </c>
      <c r="M44" s="33"/>
      <c r="N44" s="111"/>
      <c r="O44" s="111"/>
      <c r="P44" s="111"/>
    </row>
    <row r="45" spans="1:16" x14ac:dyDescent="0.3">
      <c r="A45" s="21"/>
      <c r="B45" s="21"/>
      <c r="C45" s="21"/>
      <c r="D45" s="21"/>
      <c r="E45" s="21"/>
      <c r="F45" s="14">
        <f t="shared" si="12"/>
        <v>0</v>
      </c>
      <c r="G45" s="14"/>
      <c r="H45" s="14">
        <f t="shared" si="13"/>
        <v>0</v>
      </c>
      <c r="I45" s="7"/>
      <c r="J45" s="21"/>
      <c r="K45" s="14">
        <f t="shared" si="16"/>
        <v>0</v>
      </c>
      <c r="L45" s="14">
        <f t="shared" si="17"/>
        <v>0</v>
      </c>
      <c r="M45" s="33"/>
      <c r="N45" s="111"/>
      <c r="O45" s="111"/>
      <c r="P45" s="111"/>
    </row>
    <row r="46" spans="1:16" x14ac:dyDescent="0.3">
      <c r="A46" s="21"/>
      <c r="B46" s="21"/>
      <c r="C46" s="21"/>
      <c r="D46" s="21"/>
      <c r="E46" s="21"/>
      <c r="F46" s="14">
        <f t="shared" si="12"/>
        <v>0</v>
      </c>
      <c r="G46" s="14"/>
      <c r="H46" s="14">
        <f t="shared" si="13"/>
        <v>0</v>
      </c>
      <c r="I46" s="7"/>
      <c r="J46" s="21"/>
      <c r="K46" s="14">
        <f t="shared" si="16"/>
        <v>0</v>
      </c>
      <c r="L46" s="14">
        <f t="shared" si="17"/>
        <v>0</v>
      </c>
      <c r="M46" s="33"/>
      <c r="N46" s="111"/>
      <c r="O46" s="111"/>
      <c r="P46" s="111"/>
    </row>
    <row r="47" spans="1:16" x14ac:dyDescent="0.3">
      <c r="A47" s="21"/>
      <c r="B47" s="21"/>
      <c r="C47" s="21"/>
      <c r="D47" s="21"/>
      <c r="E47" s="21"/>
      <c r="F47" s="14">
        <f t="shared" si="12"/>
        <v>0</v>
      </c>
      <c r="G47" s="14"/>
      <c r="H47" s="14">
        <f t="shared" si="13"/>
        <v>0</v>
      </c>
      <c r="I47" s="7"/>
      <c r="J47" s="21"/>
      <c r="K47" s="14">
        <f t="shared" si="16"/>
        <v>0</v>
      </c>
      <c r="L47" s="14">
        <f t="shared" si="17"/>
        <v>0</v>
      </c>
      <c r="M47" s="33"/>
      <c r="N47" s="111"/>
      <c r="O47" s="111"/>
      <c r="P47" s="111"/>
    </row>
    <row r="48" spans="1:16" x14ac:dyDescent="0.3">
      <c r="A48" s="21"/>
      <c r="B48" s="21"/>
      <c r="C48" s="21"/>
      <c r="D48" s="21"/>
      <c r="E48" s="21"/>
      <c r="F48" s="14">
        <f t="shared" si="12"/>
        <v>0</v>
      </c>
      <c r="G48" s="14"/>
      <c r="H48" s="14">
        <f t="shared" si="13"/>
        <v>0</v>
      </c>
      <c r="I48" s="7"/>
      <c r="J48" s="21"/>
      <c r="K48" s="14">
        <f t="shared" si="16"/>
        <v>0</v>
      </c>
      <c r="L48" s="14">
        <f t="shared" si="17"/>
        <v>0</v>
      </c>
      <c r="M48" s="33"/>
      <c r="N48" s="111"/>
      <c r="O48" s="111"/>
      <c r="P48" s="111"/>
    </row>
    <row r="49" spans="1:16" x14ac:dyDescent="0.3">
      <c r="A49" s="21"/>
      <c r="B49" s="21"/>
      <c r="C49" s="21"/>
      <c r="D49" s="21"/>
      <c r="E49" s="21"/>
      <c r="F49" s="14">
        <f t="shared" si="12"/>
        <v>0</v>
      </c>
      <c r="G49" s="14"/>
      <c r="H49" s="14">
        <f t="shared" si="13"/>
        <v>0</v>
      </c>
      <c r="I49" s="7"/>
      <c r="J49" s="21"/>
      <c r="K49" s="14">
        <f t="shared" si="16"/>
        <v>0</v>
      </c>
      <c r="L49" s="14">
        <f t="shared" si="17"/>
        <v>0</v>
      </c>
      <c r="M49" s="33"/>
      <c r="N49" s="111"/>
      <c r="O49" s="111"/>
      <c r="P49" s="111"/>
    </row>
    <row r="50" spans="1:16" x14ac:dyDescent="0.3">
      <c r="A50" s="21"/>
      <c r="B50" s="21"/>
      <c r="C50" s="21"/>
      <c r="D50" s="21"/>
      <c r="E50" s="21"/>
      <c r="F50" s="14">
        <f t="shared" si="12"/>
        <v>0</v>
      </c>
      <c r="G50" s="14"/>
      <c r="H50" s="14">
        <f t="shared" si="13"/>
        <v>0</v>
      </c>
      <c r="I50" s="7"/>
      <c r="J50" s="21"/>
      <c r="K50" s="14">
        <f t="shared" si="16"/>
        <v>0</v>
      </c>
      <c r="L50" s="14">
        <f t="shared" si="17"/>
        <v>0</v>
      </c>
      <c r="M50" s="33"/>
      <c r="N50" s="111"/>
      <c r="O50" s="111"/>
      <c r="P50" s="111"/>
    </row>
    <row r="51" spans="1:16" x14ac:dyDescent="0.3">
      <c r="A51" s="21"/>
      <c r="B51" s="21"/>
      <c r="C51" s="21"/>
      <c r="D51" s="21"/>
      <c r="E51" s="21"/>
      <c r="F51" s="14">
        <f t="shared" si="12"/>
        <v>0</v>
      </c>
      <c r="G51" s="14"/>
      <c r="H51" s="14">
        <f t="shared" si="13"/>
        <v>0</v>
      </c>
      <c r="I51" s="7"/>
      <c r="J51" s="21"/>
      <c r="K51" s="14">
        <f t="shared" si="16"/>
        <v>0</v>
      </c>
      <c r="L51" s="14">
        <f t="shared" si="17"/>
        <v>0</v>
      </c>
      <c r="M51" s="33"/>
      <c r="N51" s="111"/>
      <c r="O51" s="111"/>
      <c r="P51" s="111"/>
    </row>
    <row r="52" spans="1:16" x14ac:dyDescent="0.3">
      <c r="A52" s="21"/>
      <c r="B52" s="21"/>
      <c r="C52" s="21"/>
      <c r="D52" s="21"/>
      <c r="E52" s="21"/>
      <c r="F52" s="14">
        <f t="shared" si="12"/>
        <v>0</v>
      </c>
      <c r="G52" s="14"/>
      <c r="H52" s="14">
        <f t="shared" si="13"/>
        <v>0</v>
      </c>
      <c r="I52" s="7"/>
      <c r="J52" s="21"/>
      <c r="K52" s="14">
        <f t="shared" si="16"/>
        <v>0</v>
      </c>
      <c r="L52" s="14">
        <f t="shared" si="17"/>
        <v>0</v>
      </c>
      <c r="M52" s="33"/>
      <c r="N52" s="111"/>
      <c r="O52" s="111"/>
      <c r="P52" s="111"/>
    </row>
    <row r="53" spans="1:16" x14ac:dyDescent="0.3">
      <c r="A53" s="21"/>
      <c r="B53" s="21"/>
      <c r="C53" s="21"/>
      <c r="D53" s="21"/>
      <c r="E53" s="21"/>
      <c r="F53" s="14">
        <f t="shared" si="12"/>
        <v>0</v>
      </c>
      <c r="G53" s="14"/>
      <c r="H53" s="14">
        <f t="shared" si="13"/>
        <v>0</v>
      </c>
      <c r="I53" s="7"/>
      <c r="J53" s="21"/>
      <c r="K53" s="14">
        <f t="shared" si="16"/>
        <v>0</v>
      </c>
      <c r="L53" s="14">
        <f t="shared" si="17"/>
        <v>0</v>
      </c>
      <c r="M53" s="33"/>
      <c r="N53" s="111"/>
      <c r="O53" s="111"/>
      <c r="P53" s="111"/>
    </row>
    <row r="54" spans="1:16" x14ac:dyDescent="0.3">
      <c r="A54" s="21"/>
      <c r="B54" s="21"/>
      <c r="C54" s="21"/>
      <c r="D54" s="21"/>
      <c r="E54" s="21"/>
      <c r="F54" s="14">
        <f t="shared" si="12"/>
        <v>0</v>
      </c>
      <c r="G54" s="14"/>
      <c r="H54" s="14">
        <f t="shared" si="13"/>
        <v>0</v>
      </c>
      <c r="I54" s="7"/>
      <c r="J54" s="21"/>
      <c r="K54" s="14">
        <f t="shared" si="16"/>
        <v>0</v>
      </c>
      <c r="L54" s="14">
        <f t="shared" si="17"/>
        <v>0</v>
      </c>
      <c r="M54" s="33"/>
      <c r="N54" s="111"/>
      <c r="O54" s="111"/>
      <c r="P54" s="111"/>
    </row>
    <row r="55" spans="1:16" x14ac:dyDescent="0.3">
      <c r="A55" s="21"/>
      <c r="B55" s="21"/>
      <c r="C55" s="21"/>
      <c r="D55" s="21"/>
      <c r="E55" s="21"/>
      <c r="F55" s="14">
        <f t="shared" si="12"/>
        <v>0</v>
      </c>
      <c r="G55" s="14"/>
      <c r="H55" s="14">
        <f t="shared" si="13"/>
        <v>0</v>
      </c>
      <c r="I55" s="7"/>
      <c r="J55" s="21"/>
      <c r="K55" s="14">
        <f t="shared" si="16"/>
        <v>0</v>
      </c>
      <c r="L55" s="14">
        <f t="shared" si="17"/>
        <v>0</v>
      </c>
      <c r="M55" s="33"/>
      <c r="N55" s="111"/>
      <c r="O55" s="111"/>
      <c r="P55" s="111"/>
    </row>
    <row r="56" spans="1:16" x14ac:dyDescent="0.3">
      <c r="A56" s="21"/>
      <c r="B56" s="21"/>
      <c r="C56" s="21"/>
      <c r="D56" s="21"/>
      <c r="E56" s="21"/>
      <c r="F56" s="14">
        <f t="shared" si="12"/>
        <v>0</v>
      </c>
      <c r="G56" s="14"/>
      <c r="H56" s="14">
        <f t="shared" si="13"/>
        <v>0</v>
      </c>
      <c r="I56" s="7"/>
      <c r="J56" s="21"/>
      <c r="K56" s="14">
        <f t="shared" si="16"/>
        <v>0</v>
      </c>
      <c r="L56" s="14">
        <f t="shared" si="17"/>
        <v>0</v>
      </c>
      <c r="M56" s="33"/>
      <c r="N56" s="111"/>
      <c r="O56" s="111"/>
      <c r="P56" s="111"/>
    </row>
    <row r="57" spans="1:16" x14ac:dyDescent="0.3">
      <c r="A57" s="21"/>
      <c r="B57" s="21"/>
      <c r="C57" s="21"/>
      <c r="D57" s="21"/>
      <c r="E57" s="21"/>
      <c r="F57" s="14">
        <f t="shared" si="12"/>
        <v>0</v>
      </c>
      <c r="G57" s="14"/>
      <c r="H57" s="14">
        <f t="shared" si="13"/>
        <v>0</v>
      </c>
      <c r="I57" s="7"/>
      <c r="J57" s="21"/>
      <c r="K57" s="14">
        <f t="shared" si="16"/>
        <v>0</v>
      </c>
      <c r="L57" s="14">
        <f t="shared" si="17"/>
        <v>0</v>
      </c>
      <c r="M57" s="33"/>
      <c r="N57" s="111"/>
      <c r="O57" s="111"/>
      <c r="P57" s="111"/>
    </row>
    <row r="58" spans="1:16" x14ac:dyDescent="0.3">
      <c r="A58" s="21"/>
      <c r="B58" s="21"/>
      <c r="C58" s="21"/>
      <c r="D58" s="21"/>
      <c r="E58" s="21"/>
      <c r="F58" s="14">
        <f t="shared" si="12"/>
        <v>0</v>
      </c>
      <c r="G58" s="14"/>
      <c r="H58" s="14">
        <f t="shared" si="13"/>
        <v>0</v>
      </c>
      <c r="I58" s="7"/>
      <c r="J58" s="21"/>
      <c r="K58" s="14">
        <f t="shared" si="16"/>
        <v>0</v>
      </c>
      <c r="L58" s="14">
        <f t="shared" si="17"/>
        <v>0</v>
      </c>
      <c r="M58" s="33"/>
      <c r="N58" s="111"/>
      <c r="O58" s="111"/>
      <c r="P58" s="111"/>
    </row>
    <row r="59" spans="1:16" x14ac:dyDescent="0.3">
      <c r="A59" s="21"/>
      <c r="B59" s="21"/>
      <c r="C59" s="21"/>
      <c r="D59" s="21"/>
      <c r="E59" s="21"/>
      <c r="F59" s="14">
        <f t="shared" si="12"/>
        <v>0</v>
      </c>
      <c r="G59" s="14"/>
      <c r="H59" s="14">
        <f t="shared" si="13"/>
        <v>0</v>
      </c>
      <c r="I59" s="7"/>
      <c r="J59" s="21"/>
      <c r="K59" s="14">
        <f t="shared" si="16"/>
        <v>0</v>
      </c>
      <c r="L59" s="14">
        <f t="shared" si="17"/>
        <v>0</v>
      </c>
      <c r="M59" s="33"/>
      <c r="N59" s="111"/>
      <c r="O59" s="111"/>
      <c r="P59" s="111"/>
    </row>
    <row r="60" spans="1:16" x14ac:dyDescent="0.3">
      <c r="A60" s="21"/>
      <c r="B60" s="21"/>
      <c r="C60" s="21"/>
      <c r="D60" s="21"/>
      <c r="E60" s="21"/>
      <c r="F60" s="14">
        <f t="shared" si="12"/>
        <v>0</v>
      </c>
      <c r="G60" s="14"/>
      <c r="H60" s="14">
        <f t="shared" si="13"/>
        <v>0</v>
      </c>
      <c r="I60" s="7"/>
      <c r="J60" s="21"/>
      <c r="K60" s="14">
        <f t="shared" si="16"/>
        <v>0</v>
      </c>
      <c r="L60" s="14">
        <f t="shared" si="17"/>
        <v>0</v>
      </c>
      <c r="M60" s="33"/>
      <c r="N60" s="111"/>
      <c r="O60" s="111"/>
      <c r="P60" s="111"/>
    </row>
    <row r="61" spans="1:16" x14ac:dyDescent="0.3">
      <c r="A61" s="21"/>
      <c r="B61" s="21"/>
      <c r="C61" s="21"/>
      <c r="D61" s="21"/>
      <c r="E61" s="21"/>
      <c r="F61" s="14">
        <f t="shared" si="12"/>
        <v>0</v>
      </c>
      <c r="G61" s="14"/>
      <c r="H61" s="14">
        <f t="shared" si="13"/>
        <v>0</v>
      </c>
      <c r="I61" s="7"/>
      <c r="J61" s="21"/>
      <c r="K61" s="14">
        <f t="shared" si="16"/>
        <v>0</v>
      </c>
      <c r="L61" s="14">
        <f t="shared" si="17"/>
        <v>0</v>
      </c>
      <c r="M61" s="33"/>
      <c r="N61" s="111"/>
      <c r="O61" s="111"/>
      <c r="P61" s="111"/>
    </row>
    <row r="62" spans="1:16" x14ac:dyDescent="0.3">
      <c r="A62" s="21"/>
      <c r="B62" s="21"/>
      <c r="C62" s="21"/>
      <c r="D62" s="21"/>
      <c r="E62" s="21"/>
      <c r="F62" s="14">
        <f t="shared" si="12"/>
        <v>0</v>
      </c>
      <c r="G62" s="14"/>
      <c r="H62" s="14">
        <f t="shared" si="13"/>
        <v>0</v>
      </c>
      <c r="I62" s="7"/>
      <c r="J62" s="21"/>
      <c r="K62" s="14">
        <f t="shared" si="16"/>
        <v>0</v>
      </c>
      <c r="L62" s="14">
        <f t="shared" si="17"/>
        <v>0</v>
      </c>
      <c r="M62" s="33"/>
      <c r="N62" s="111"/>
      <c r="O62" s="111"/>
      <c r="P62" s="111"/>
    </row>
    <row r="63" spans="1:16" x14ac:dyDescent="0.3">
      <c r="A63" s="21"/>
      <c r="B63" s="21"/>
      <c r="C63" s="21"/>
      <c r="D63" s="21"/>
      <c r="E63" s="21"/>
      <c r="F63" s="14">
        <f t="shared" si="12"/>
        <v>0</v>
      </c>
      <c r="G63" s="14"/>
      <c r="H63" s="14">
        <f t="shared" si="13"/>
        <v>0</v>
      </c>
      <c r="I63" s="7"/>
      <c r="J63" s="21"/>
      <c r="K63" s="14">
        <f t="shared" si="16"/>
        <v>0</v>
      </c>
      <c r="L63" s="14">
        <f t="shared" si="17"/>
        <v>0</v>
      </c>
      <c r="M63" s="33"/>
      <c r="N63" s="111"/>
      <c r="O63" s="111"/>
      <c r="P63" s="111"/>
    </row>
    <row r="64" spans="1:16" x14ac:dyDescent="0.3">
      <c r="A64" s="21"/>
      <c r="B64" s="21"/>
      <c r="C64" s="21"/>
      <c r="D64" s="21"/>
      <c r="E64" s="21"/>
      <c r="F64" s="14">
        <f t="shared" si="12"/>
        <v>0</v>
      </c>
      <c r="G64" s="14"/>
      <c r="H64" s="14">
        <f t="shared" si="13"/>
        <v>0</v>
      </c>
      <c r="I64" s="7"/>
      <c r="J64" s="21"/>
      <c r="K64" s="14">
        <f t="shared" si="16"/>
        <v>0</v>
      </c>
      <c r="L64" s="14">
        <f t="shared" si="17"/>
        <v>0</v>
      </c>
      <c r="M64" s="33"/>
      <c r="N64" s="111"/>
      <c r="O64" s="111"/>
      <c r="P64" s="111"/>
    </row>
    <row r="65" spans="1:16" x14ac:dyDescent="0.3">
      <c r="A65" s="21"/>
      <c r="B65" s="21"/>
      <c r="C65" s="21"/>
      <c r="D65" s="21"/>
      <c r="E65" s="21"/>
      <c r="F65" s="14">
        <f t="shared" si="12"/>
        <v>0</v>
      </c>
      <c r="G65" s="14"/>
      <c r="H65" s="14">
        <f t="shared" si="13"/>
        <v>0</v>
      </c>
      <c r="I65" s="7"/>
      <c r="J65" s="21"/>
      <c r="K65" s="14">
        <f t="shared" si="16"/>
        <v>0</v>
      </c>
      <c r="L65" s="14">
        <f t="shared" si="17"/>
        <v>0</v>
      </c>
      <c r="M65" s="33"/>
      <c r="N65" s="111"/>
      <c r="O65" s="111"/>
      <c r="P65" s="111"/>
    </row>
    <row r="66" spans="1:16" x14ac:dyDescent="0.3">
      <c r="A66" s="21"/>
      <c r="B66" s="21"/>
      <c r="C66" s="21"/>
      <c r="D66" s="21"/>
      <c r="E66" s="21"/>
      <c r="F66" s="14">
        <f t="shared" si="12"/>
        <v>0</v>
      </c>
      <c r="G66" s="14"/>
      <c r="H66" s="14">
        <f t="shared" si="13"/>
        <v>0</v>
      </c>
      <c r="I66" s="7"/>
      <c r="J66" s="21"/>
      <c r="K66" s="14">
        <f t="shared" si="16"/>
        <v>0</v>
      </c>
      <c r="L66" s="14">
        <f t="shared" si="17"/>
        <v>0</v>
      </c>
      <c r="M66" s="33"/>
      <c r="N66" s="111"/>
      <c r="O66" s="111"/>
      <c r="P66" s="111"/>
    </row>
    <row r="67" spans="1:16" x14ac:dyDescent="0.3">
      <c r="A67" s="21"/>
      <c r="B67" s="21"/>
      <c r="C67" s="21"/>
      <c r="D67" s="21"/>
      <c r="E67" s="21"/>
      <c r="F67" s="14">
        <f t="shared" si="12"/>
        <v>0</v>
      </c>
      <c r="G67" s="14"/>
      <c r="H67" s="14">
        <f t="shared" si="13"/>
        <v>0</v>
      </c>
      <c r="I67" s="7"/>
      <c r="J67" s="21"/>
      <c r="K67" s="14">
        <f t="shared" si="16"/>
        <v>0</v>
      </c>
      <c r="L67" s="14">
        <f t="shared" si="17"/>
        <v>0</v>
      </c>
      <c r="M67" s="33"/>
      <c r="N67" s="111"/>
      <c r="O67" s="111"/>
      <c r="P67" s="111"/>
    </row>
    <row r="68" spans="1:16" x14ac:dyDescent="0.3">
      <c r="A68" s="21"/>
      <c r="B68" s="21"/>
      <c r="C68" s="21"/>
      <c r="D68" s="21"/>
      <c r="E68" s="21"/>
      <c r="F68" s="14">
        <f t="shared" si="12"/>
        <v>0</v>
      </c>
      <c r="G68" s="14"/>
      <c r="H68" s="14">
        <f t="shared" si="13"/>
        <v>0</v>
      </c>
      <c r="I68" s="7"/>
      <c r="J68" s="21"/>
      <c r="K68" s="14">
        <f t="shared" ref="K68:K76" si="18">G68*2%</f>
        <v>0</v>
      </c>
      <c r="L68" s="14">
        <f t="shared" ref="L68:L76" si="19">F68-K68</f>
        <v>0</v>
      </c>
      <c r="M68" s="33"/>
      <c r="N68" s="111"/>
      <c r="O68" s="111"/>
      <c r="P68" s="111"/>
    </row>
    <row r="69" spans="1:16" x14ac:dyDescent="0.3">
      <c r="A69" s="21"/>
      <c r="B69" s="21"/>
      <c r="C69" s="21"/>
      <c r="D69" s="21"/>
      <c r="E69" s="21"/>
      <c r="F69" s="14">
        <f t="shared" si="12"/>
        <v>0</v>
      </c>
      <c r="G69" s="14"/>
      <c r="H69" s="14">
        <f t="shared" si="13"/>
        <v>0</v>
      </c>
      <c r="I69" s="7"/>
      <c r="J69" s="21"/>
      <c r="K69" s="14">
        <f t="shared" si="18"/>
        <v>0</v>
      </c>
      <c r="L69" s="14">
        <f t="shared" si="19"/>
        <v>0</v>
      </c>
      <c r="M69" s="33"/>
      <c r="N69" s="111"/>
      <c r="O69" s="111"/>
      <c r="P69" s="111"/>
    </row>
    <row r="70" spans="1:16" x14ac:dyDescent="0.3">
      <c r="A70" s="21"/>
      <c r="B70" s="21"/>
      <c r="C70" s="21"/>
      <c r="D70" s="21"/>
      <c r="E70" s="21"/>
      <c r="F70" s="14">
        <f t="shared" si="12"/>
        <v>0</v>
      </c>
      <c r="G70" s="14"/>
      <c r="H70" s="14">
        <f t="shared" si="13"/>
        <v>0</v>
      </c>
      <c r="I70" s="7"/>
      <c r="J70" s="21"/>
      <c r="K70" s="14">
        <f t="shared" si="18"/>
        <v>0</v>
      </c>
      <c r="L70" s="14">
        <f t="shared" si="19"/>
        <v>0</v>
      </c>
      <c r="M70" s="33"/>
      <c r="N70" s="111"/>
      <c r="O70" s="111"/>
      <c r="P70" s="111"/>
    </row>
    <row r="71" spans="1:16" x14ac:dyDescent="0.3">
      <c r="A71" s="21"/>
      <c r="B71" s="21"/>
      <c r="C71" s="21"/>
      <c r="D71" s="21"/>
      <c r="E71" s="21"/>
      <c r="F71" s="14">
        <f t="shared" si="12"/>
        <v>0</v>
      </c>
      <c r="G71" s="14"/>
      <c r="H71" s="14">
        <f t="shared" si="13"/>
        <v>0</v>
      </c>
      <c r="I71" s="7"/>
      <c r="J71" s="21"/>
      <c r="K71" s="14">
        <f t="shared" si="18"/>
        <v>0</v>
      </c>
      <c r="L71" s="14">
        <f t="shared" si="19"/>
        <v>0</v>
      </c>
      <c r="M71" s="33"/>
      <c r="N71" s="111"/>
      <c r="O71" s="111"/>
      <c r="P71" s="111"/>
    </row>
    <row r="72" spans="1:16" x14ac:dyDescent="0.3">
      <c r="A72" s="21"/>
      <c r="B72" s="21"/>
      <c r="C72" s="21"/>
      <c r="D72" s="21"/>
      <c r="E72" s="21"/>
      <c r="F72" s="14">
        <f t="shared" si="12"/>
        <v>0</v>
      </c>
      <c r="G72" s="14"/>
      <c r="H72" s="14">
        <f t="shared" si="13"/>
        <v>0</v>
      </c>
      <c r="I72" s="7"/>
      <c r="J72" s="21"/>
      <c r="K72" s="14">
        <f t="shared" si="18"/>
        <v>0</v>
      </c>
      <c r="L72" s="14">
        <f t="shared" si="19"/>
        <v>0</v>
      </c>
      <c r="M72" s="33"/>
      <c r="N72" s="111"/>
      <c r="O72" s="111"/>
      <c r="P72" s="111"/>
    </row>
    <row r="73" spans="1:16" x14ac:dyDescent="0.3">
      <c r="A73" s="21"/>
      <c r="B73" s="21"/>
      <c r="C73" s="21"/>
      <c r="D73" s="21"/>
      <c r="E73" s="21"/>
      <c r="F73" s="14">
        <f t="shared" si="12"/>
        <v>0</v>
      </c>
      <c r="G73" s="14"/>
      <c r="H73" s="14">
        <f t="shared" si="13"/>
        <v>0</v>
      </c>
      <c r="I73" s="7"/>
      <c r="J73" s="21"/>
      <c r="K73" s="14">
        <f t="shared" si="18"/>
        <v>0</v>
      </c>
      <c r="L73" s="14">
        <f t="shared" si="19"/>
        <v>0</v>
      </c>
      <c r="M73" s="33"/>
      <c r="N73" s="111"/>
      <c r="O73" s="111"/>
      <c r="P73" s="111"/>
    </row>
    <row r="74" spans="1:16" x14ac:dyDescent="0.3">
      <c r="A74" s="21"/>
      <c r="B74" s="21"/>
      <c r="C74" s="21"/>
      <c r="D74" s="21"/>
      <c r="E74" s="21"/>
      <c r="F74" s="14">
        <f t="shared" si="12"/>
        <v>0</v>
      </c>
      <c r="G74" s="14"/>
      <c r="H74" s="14">
        <f t="shared" si="13"/>
        <v>0</v>
      </c>
      <c r="I74" s="7"/>
      <c r="J74" s="21"/>
      <c r="K74" s="14">
        <f t="shared" si="18"/>
        <v>0</v>
      </c>
      <c r="L74" s="14">
        <f t="shared" si="19"/>
        <v>0</v>
      </c>
      <c r="M74" s="33"/>
      <c r="N74" s="111"/>
      <c r="O74" s="111"/>
      <c r="P74" s="111"/>
    </row>
    <row r="75" spans="1:16" x14ac:dyDescent="0.3">
      <c r="A75" s="21"/>
      <c r="B75" s="21"/>
      <c r="C75" s="21"/>
      <c r="D75" s="21"/>
      <c r="E75" s="21"/>
      <c r="F75" s="14">
        <f t="shared" ref="F75:F76" si="20">SUM(G75:H75)</f>
        <v>0</v>
      </c>
      <c r="G75" s="14"/>
      <c r="H75" s="14">
        <f t="shared" ref="H75:H76" si="21">G75*18%</f>
        <v>0</v>
      </c>
      <c r="I75" s="7"/>
      <c r="J75" s="21"/>
      <c r="K75" s="14">
        <f t="shared" si="18"/>
        <v>0</v>
      </c>
      <c r="L75" s="14">
        <f t="shared" si="19"/>
        <v>0</v>
      </c>
      <c r="M75" s="33"/>
      <c r="N75" s="111"/>
      <c r="O75" s="111"/>
      <c r="P75" s="111"/>
    </row>
    <row r="76" spans="1:16" x14ac:dyDescent="0.3">
      <c r="A76" s="21"/>
      <c r="B76" s="21"/>
      <c r="C76" s="21"/>
      <c r="D76" s="21"/>
      <c r="E76" s="21"/>
      <c r="F76" s="14">
        <f t="shared" si="20"/>
        <v>0</v>
      </c>
      <c r="G76" s="14"/>
      <c r="H76" s="14">
        <f t="shared" si="21"/>
        <v>0</v>
      </c>
      <c r="I76" s="7"/>
      <c r="J76" s="21"/>
      <c r="K76" s="14">
        <f t="shared" si="18"/>
        <v>0</v>
      </c>
      <c r="L76" s="14">
        <f t="shared" si="19"/>
        <v>0</v>
      </c>
      <c r="M76" s="33"/>
      <c r="N76" s="111"/>
      <c r="O76" s="111"/>
      <c r="P76" s="111"/>
    </row>
  </sheetData>
  <mergeCells count="2">
    <mergeCell ref="I1:J1"/>
    <mergeCell ref="A2:P2"/>
  </mergeCells>
  <hyperlinks>
    <hyperlink ref="A1" location="HOME!A1" display="HOME" xr:uid="{53449363-54EF-4197-86C8-B7DA4A1B0A02}"/>
    <hyperlink ref="C1" location="'GST-Monthwise'!A1" display="GST - Monthwise" xr:uid="{F722F4E6-8AA2-4714-9C5A-FF0D7ECAF353}"/>
  </hyperlink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3C1C-7FCB-41C0-BE4E-3A3A034AD76C}">
  <dimension ref="A1:R70"/>
  <sheetViews>
    <sheetView workbookViewId="0">
      <selection activeCell="C9" sqref="C9"/>
    </sheetView>
  </sheetViews>
  <sheetFormatPr defaultColWidth="9.1796875" defaultRowHeight="13" x14ac:dyDescent="0.3"/>
  <cols>
    <col min="1" max="1" width="11.08984375" style="26" bestFit="1" customWidth="1"/>
    <col min="2" max="2" width="13.08984375" style="26" bestFit="1" customWidth="1"/>
    <col min="3" max="3" width="19.1796875" style="26" bestFit="1" customWidth="1"/>
    <col min="4" max="4" width="5.453125" style="26" bestFit="1" customWidth="1"/>
    <col min="5" max="5" width="21.08984375" style="26" bestFit="1" customWidth="1"/>
    <col min="6" max="6" width="10" style="26" bestFit="1" customWidth="1"/>
    <col min="7" max="7" width="8.90625" style="32" bestFit="1" customWidth="1"/>
    <col min="8" max="8" width="7.08984375" style="32" bestFit="1" customWidth="1"/>
    <col min="9" max="9" width="10.36328125" style="26" bestFit="1" customWidth="1"/>
    <col min="10" max="10" width="7" style="26" bestFit="1" customWidth="1"/>
    <col min="11" max="11" width="6" style="32" bestFit="1" customWidth="1"/>
    <col min="12" max="12" width="11.453125" style="32" bestFit="1" customWidth="1"/>
    <col min="13" max="13" width="13.08984375" style="26" bestFit="1" customWidth="1"/>
    <col min="14" max="14" width="13.90625" style="26" bestFit="1" customWidth="1"/>
    <col min="15" max="15" width="5.08984375" style="26" bestFit="1" customWidth="1"/>
    <col min="16" max="16" width="8.45312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1044553.7</v>
      </c>
      <c r="G1" s="29">
        <f>SUM(G2:G113)</f>
        <v>885215</v>
      </c>
      <c r="H1" s="29">
        <f>SUM(H2:H113)</f>
        <v>159338.70000000001</v>
      </c>
      <c r="I1" s="28"/>
      <c r="J1" s="28"/>
      <c r="K1" s="29">
        <f>SUM(K2:K113)</f>
        <v>17704.3</v>
      </c>
      <c r="L1" s="29">
        <f>SUM(L2:L113)</f>
        <v>1026849.4</v>
      </c>
      <c r="M1" s="29">
        <f>SUM(M2:M113)</f>
        <v>1026849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130" t="s">
        <v>140</v>
      </c>
      <c r="B3" s="126"/>
      <c r="C3" s="126" t="s">
        <v>139</v>
      </c>
      <c r="D3" s="126" t="s">
        <v>75</v>
      </c>
      <c r="E3" s="126" t="s">
        <v>138</v>
      </c>
      <c r="F3" s="127">
        <f t="shared" ref="F3" si="0">SUM(G3:H3)</f>
        <v>257240</v>
      </c>
      <c r="G3" s="127">
        <v>218000</v>
      </c>
      <c r="H3" s="132">
        <f t="shared" ref="H3" si="1">G3*18%</f>
        <v>39240</v>
      </c>
      <c r="I3" s="130"/>
      <c r="J3" s="133"/>
      <c r="K3" s="127">
        <f t="shared" ref="K3" si="2">G3*2%</f>
        <v>4360</v>
      </c>
      <c r="L3" s="127">
        <f t="shared" ref="L3" si="3">F3-K3</f>
        <v>252880</v>
      </c>
      <c r="M3" s="127">
        <v>252880</v>
      </c>
      <c r="N3" s="127" t="s">
        <v>225</v>
      </c>
      <c r="O3" s="123" t="s">
        <v>101</v>
      </c>
      <c r="P3" s="124" t="s">
        <v>102</v>
      </c>
    </row>
    <row r="4" spans="1:18" s="1" customFormat="1" x14ac:dyDescent="0.3">
      <c r="A4" s="130" t="s">
        <v>208</v>
      </c>
      <c r="B4" s="126"/>
      <c r="C4" s="126" t="s">
        <v>139</v>
      </c>
      <c r="D4" s="126" t="s">
        <v>75</v>
      </c>
      <c r="E4" s="126" t="s">
        <v>205</v>
      </c>
      <c r="F4" s="127">
        <f t="shared" ref="F4:F5" si="4">SUM(G4:H4)</f>
        <v>338913.7</v>
      </c>
      <c r="G4" s="127">
        <v>287215</v>
      </c>
      <c r="H4" s="132">
        <f t="shared" ref="H4:H5" si="5">G4*18%</f>
        <v>51698.7</v>
      </c>
      <c r="I4" s="130"/>
      <c r="J4" s="133"/>
      <c r="K4" s="127">
        <f t="shared" ref="K4:K5" si="6">G4*2%</f>
        <v>5744.3</v>
      </c>
      <c r="L4" s="127">
        <f t="shared" ref="L4:L5" si="7">F4-K4</f>
        <v>333169.40000000002</v>
      </c>
      <c r="M4" s="127">
        <v>333169</v>
      </c>
      <c r="N4" s="127" t="s">
        <v>238</v>
      </c>
      <c r="O4" s="123" t="s">
        <v>101</v>
      </c>
      <c r="P4" s="124" t="s">
        <v>102</v>
      </c>
    </row>
    <row r="5" spans="1:18" s="1" customFormat="1" x14ac:dyDescent="0.3">
      <c r="A5" s="130" t="s">
        <v>208</v>
      </c>
      <c r="B5" s="126"/>
      <c r="C5" s="126" t="s">
        <v>207</v>
      </c>
      <c r="D5" s="126" t="s">
        <v>75</v>
      </c>
      <c r="E5" s="126" t="s">
        <v>206</v>
      </c>
      <c r="F5" s="127">
        <f t="shared" si="4"/>
        <v>448400</v>
      </c>
      <c r="G5" s="127">
        <v>380000</v>
      </c>
      <c r="H5" s="132">
        <f t="shared" si="5"/>
        <v>68400</v>
      </c>
      <c r="I5" s="130"/>
      <c r="J5" s="133"/>
      <c r="K5" s="127">
        <f t="shared" si="6"/>
        <v>7600</v>
      </c>
      <c r="L5" s="127">
        <f t="shared" si="7"/>
        <v>440800</v>
      </c>
      <c r="M5" s="127">
        <v>440800</v>
      </c>
      <c r="N5" s="127" t="s">
        <v>243</v>
      </c>
      <c r="O5" s="123" t="s">
        <v>101</v>
      </c>
      <c r="P5" s="124" t="s">
        <v>102</v>
      </c>
    </row>
    <row r="6" spans="1:18" s="1" customFormat="1" x14ac:dyDescent="0.3">
      <c r="A6" s="36"/>
      <c r="B6" s="7"/>
      <c r="C6" s="7"/>
      <c r="D6" s="7"/>
      <c r="E6" s="7"/>
      <c r="F6" s="14">
        <f t="shared" ref="F6:F15" si="8">SUM(G6:H6)</f>
        <v>0</v>
      </c>
      <c r="G6" s="14"/>
      <c r="H6" s="72">
        <f t="shared" ref="H6:H15" si="9">G6*18%</f>
        <v>0</v>
      </c>
      <c r="I6" s="36"/>
      <c r="J6" s="70"/>
      <c r="K6" s="14">
        <f t="shared" ref="K6:K15" si="10">G6*2%</f>
        <v>0</v>
      </c>
      <c r="L6" s="14">
        <f t="shared" ref="L6:L15" si="11">F6-K6</f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8"/>
        <v>0</v>
      </c>
      <c r="G7" s="14"/>
      <c r="H7" s="72">
        <f t="shared" si="9"/>
        <v>0</v>
      </c>
      <c r="I7" s="36"/>
      <c r="J7" s="70"/>
      <c r="K7" s="14">
        <f t="shared" si="10"/>
        <v>0</v>
      </c>
      <c r="L7" s="14">
        <f t="shared" si="11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8"/>
        <v>0</v>
      </c>
      <c r="G8" s="14"/>
      <c r="H8" s="72">
        <f t="shared" si="9"/>
        <v>0</v>
      </c>
      <c r="I8" s="36"/>
      <c r="J8" s="70"/>
      <c r="K8" s="14">
        <f t="shared" si="10"/>
        <v>0</v>
      </c>
      <c r="L8" s="14">
        <f t="shared" si="11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19"/>
      <c r="D9" s="7"/>
      <c r="E9" s="7"/>
      <c r="F9" s="14">
        <f t="shared" si="8"/>
        <v>0</v>
      </c>
      <c r="G9" s="14"/>
      <c r="H9" s="72">
        <f t="shared" si="9"/>
        <v>0</v>
      </c>
      <c r="I9" s="36"/>
      <c r="J9" s="70"/>
      <c r="K9" s="14">
        <f t="shared" si="10"/>
        <v>0</v>
      </c>
      <c r="L9" s="14">
        <f t="shared" si="11"/>
        <v>0</v>
      </c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8"/>
        <v>0</v>
      </c>
      <c r="G10" s="14"/>
      <c r="H10" s="72">
        <f t="shared" si="9"/>
        <v>0</v>
      </c>
      <c r="I10" s="36"/>
      <c r="J10" s="70"/>
      <c r="K10" s="14">
        <f t="shared" si="10"/>
        <v>0</v>
      </c>
      <c r="L10" s="14">
        <f t="shared" si="11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8"/>
        <v>0</v>
      </c>
      <c r="G11" s="14"/>
      <c r="H11" s="72">
        <f t="shared" si="9"/>
        <v>0</v>
      </c>
      <c r="I11" s="36"/>
      <c r="J11" s="70"/>
      <c r="K11" s="14">
        <f t="shared" si="10"/>
        <v>0</v>
      </c>
      <c r="L11" s="14">
        <f t="shared" si="11"/>
        <v>0</v>
      </c>
      <c r="M11" s="14"/>
      <c r="N11" s="14"/>
      <c r="O11" s="5"/>
      <c r="P11" s="8"/>
    </row>
    <row r="12" spans="1:18" s="1" customFormat="1" x14ac:dyDescent="0.3">
      <c r="A12" s="7"/>
      <c r="B12" s="7"/>
      <c r="C12" s="7"/>
      <c r="D12" s="7"/>
      <c r="E12" s="7"/>
      <c r="F12" s="14">
        <f t="shared" si="8"/>
        <v>0</v>
      </c>
      <c r="G12" s="14"/>
      <c r="H12" s="72">
        <f t="shared" si="9"/>
        <v>0</v>
      </c>
      <c r="I12" s="36"/>
      <c r="J12" s="70"/>
      <c r="K12" s="14">
        <f t="shared" si="10"/>
        <v>0</v>
      </c>
      <c r="L12" s="14">
        <f t="shared" si="11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8"/>
        <v>0</v>
      </c>
      <c r="G13" s="14"/>
      <c r="H13" s="72">
        <f t="shared" si="9"/>
        <v>0</v>
      </c>
      <c r="I13" s="36"/>
      <c r="J13" s="70"/>
      <c r="K13" s="14">
        <f t="shared" si="10"/>
        <v>0</v>
      </c>
      <c r="L13" s="14">
        <f t="shared" si="11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8"/>
        <v>0</v>
      </c>
      <c r="G14" s="14"/>
      <c r="H14" s="72">
        <f t="shared" si="9"/>
        <v>0</v>
      </c>
      <c r="I14" s="36"/>
      <c r="J14" s="70"/>
      <c r="K14" s="14">
        <f t="shared" si="10"/>
        <v>0</v>
      </c>
      <c r="L14" s="14">
        <f t="shared" si="11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8"/>
        <v>0</v>
      </c>
      <c r="G15" s="14"/>
      <c r="H15" s="72">
        <f t="shared" si="9"/>
        <v>0</v>
      </c>
      <c r="I15" s="36"/>
      <c r="J15" s="70"/>
      <c r="K15" s="14">
        <f t="shared" si="10"/>
        <v>0</v>
      </c>
      <c r="L15" s="14">
        <f t="shared" si="11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ref="F16:F66" si="12">SUM(G16:H16)</f>
        <v>0</v>
      </c>
      <c r="G16" s="14"/>
      <c r="H16" s="72">
        <f t="shared" ref="H16:H67" si="13">G16*18%</f>
        <v>0</v>
      </c>
      <c r="I16" s="36"/>
      <c r="J16" s="70"/>
      <c r="K16" s="14">
        <f t="shared" ref="K16:K66" si="14">G16*2%</f>
        <v>0</v>
      </c>
      <c r="L16" s="14">
        <f t="shared" ref="L16:L66" si="15">F16-K16</f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12"/>
        <v>0</v>
      </c>
      <c r="G17" s="14"/>
      <c r="H17" s="72">
        <f t="shared" si="13"/>
        <v>0</v>
      </c>
      <c r="I17" s="36"/>
      <c r="J17" s="70"/>
      <c r="K17" s="14">
        <f t="shared" si="14"/>
        <v>0</v>
      </c>
      <c r="L17" s="14">
        <f t="shared" si="15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12"/>
        <v>0</v>
      </c>
      <c r="G18" s="14"/>
      <c r="H18" s="72">
        <f t="shared" si="13"/>
        <v>0</v>
      </c>
      <c r="I18" s="36"/>
      <c r="J18" s="70"/>
      <c r="K18" s="14">
        <f t="shared" si="14"/>
        <v>0</v>
      </c>
      <c r="L18" s="14">
        <f t="shared" si="15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12"/>
        <v>0</v>
      </c>
      <c r="G19" s="14"/>
      <c r="H19" s="72">
        <f t="shared" si="13"/>
        <v>0</v>
      </c>
      <c r="I19" s="36"/>
      <c r="J19" s="70"/>
      <c r="K19" s="14">
        <f t="shared" si="14"/>
        <v>0</v>
      </c>
      <c r="L19" s="14">
        <f t="shared" si="15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12"/>
        <v>0</v>
      </c>
      <c r="G20" s="65"/>
      <c r="H20" s="72">
        <f t="shared" si="13"/>
        <v>0</v>
      </c>
      <c r="I20" s="53"/>
      <c r="J20" s="70"/>
      <c r="K20" s="10">
        <f t="shared" si="14"/>
        <v>0</v>
      </c>
      <c r="L20" s="10">
        <f t="shared" si="15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12"/>
        <v>0</v>
      </c>
      <c r="G21" s="10"/>
      <c r="H21" s="72">
        <f t="shared" si="13"/>
        <v>0</v>
      </c>
      <c r="I21" s="53"/>
      <c r="J21" s="70"/>
      <c r="K21" s="10">
        <f t="shared" si="14"/>
        <v>0</v>
      </c>
      <c r="L21" s="10">
        <f t="shared" si="15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12"/>
        <v>0</v>
      </c>
      <c r="G22" s="10"/>
      <c r="H22" s="72">
        <f t="shared" si="13"/>
        <v>0</v>
      </c>
      <c r="I22" s="53"/>
      <c r="J22" s="70"/>
      <c r="K22" s="10">
        <f t="shared" si="14"/>
        <v>0</v>
      </c>
      <c r="L22" s="10">
        <f t="shared" si="15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12"/>
        <v>0</v>
      </c>
      <c r="G23" s="10"/>
      <c r="H23" s="72">
        <f t="shared" si="13"/>
        <v>0</v>
      </c>
      <c r="I23" s="53"/>
      <c r="J23" s="70"/>
      <c r="K23" s="10">
        <f t="shared" si="14"/>
        <v>0</v>
      </c>
      <c r="L23" s="10">
        <f t="shared" si="15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12"/>
        <v>0</v>
      </c>
      <c r="G24" s="10"/>
      <c r="H24" s="72">
        <f t="shared" si="13"/>
        <v>0</v>
      </c>
      <c r="I24" s="53"/>
      <c r="J24" s="70"/>
      <c r="K24" s="10">
        <f t="shared" si="14"/>
        <v>0</v>
      </c>
      <c r="L24" s="10">
        <f t="shared" si="15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12"/>
        <v>0</v>
      </c>
      <c r="G25" s="10"/>
      <c r="H25" s="72">
        <f t="shared" si="13"/>
        <v>0</v>
      </c>
      <c r="I25" s="53"/>
      <c r="J25" s="70"/>
      <c r="K25" s="10">
        <f t="shared" si="14"/>
        <v>0</v>
      </c>
      <c r="L25" s="10">
        <f t="shared" si="15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12"/>
        <v>0</v>
      </c>
      <c r="G26" s="10"/>
      <c r="H26" s="72">
        <f t="shared" si="13"/>
        <v>0</v>
      </c>
      <c r="I26" s="53"/>
      <c r="J26" s="70"/>
      <c r="K26" s="10">
        <f t="shared" si="14"/>
        <v>0</v>
      </c>
      <c r="L26" s="10">
        <f t="shared" si="15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12"/>
        <v>0</v>
      </c>
      <c r="G27" s="10"/>
      <c r="H27" s="72">
        <f t="shared" si="13"/>
        <v>0</v>
      </c>
      <c r="I27" s="53"/>
      <c r="J27" s="70"/>
      <c r="K27" s="10">
        <f t="shared" si="14"/>
        <v>0</v>
      </c>
      <c r="L27" s="10">
        <f t="shared" si="15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12"/>
        <v>0</v>
      </c>
      <c r="G28" s="10"/>
      <c r="H28" s="72">
        <f t="shared" si="13"/>
        <v>0</v>
      </c>
      <c r="I28" s="53"/>
      <c r="J28" s="70"/>
      <c r="K28" s="10">
        <f t="shared" si="14"/>
        <v>0</v>
      </c>
      <c r="L28" s="10">
        <f t="shared" si="15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12"/>
        <v>0</v>
      </c>
      <c r="G29" s="10"/>
      <c r="H29" s="72">
        <f t="shared" si="13"/>
        <v>0</v>
      </c>
      <c r="I29" s="53"/>
      <c r="J29" s="70"/>
      <c r="K29" s="10">
        <f t="shared" si="14"/>
        <v>0</v>
      </c>
      <c r="L29" s="10">
        <f t="shared" si="15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12"/>
        <v>0</v>
      </c>
      <c r="G30" s="10"/>
      <c r="H30" s="72">
        <f t="shared" si="13"/>
        <v>0</v>
      </c>
      <c r="I30" s="53"/>
      <c r="J30" s="70"/>
      <c r="K30" s="10">
        <f t="shared" si="14"/>
        <v>0</v>
      </c>
      <c r="L30" s="10">
        <f t="shared" si="15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12"/>
        <v>0</v>
      </c>
      <c r="G31" s="10"/>
      <c r="H31" s="72">
        <f t="shared" si="13"/>
        <v>0</v>
      </c>
      <c r="I31" s="53"/>
      <c r="J31" s="70"/>
      <c r="K31" s="10">
        <f t="shared" si="14"/>
        <v>0</v>
      </c>
      <c r="L31" s="10">
        <f t="shared" si="15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12"/>
        <v>0</v>
      </c>
      <c r="G32" s="10"/>
      <c r="H32" s="72">
        <f t="shared" si="13"/>
        <v>0</v>
      </c>
      <c r="I32" s="53"/>
      <c r="J32" s="70"/>
      <c r="K32" s="10">
        <f t="shared" si="14"/>
        <v>0</v>
      </c>
      <c r="L32" s="10">
        <f t="shared" si="15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12"/>
        <v>0</v>
      </c>
      <c r="G33" s="10"/>
      <c r="H33" s="72">
        <f t="shared" si="13"/>
        <v>0</v>
      </c>
      <c r="I33" s="53"/>
      <c r="J33" s="70"/>
      <c r="K33" s="10">
        <f t="shared" si="14"/>
        <v>0</v>
      </c>
      <c r="L33" s="10">
        <f t="shared" si="15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12"/>
        <v>0</v>
      </c>
      <c r="G34" s="10"/>
      <c r="H34" s="72">
        <f t="shared" si="13"/>
        <v>0</v>
      </c>
      <c r="I34" s="53"/>
      <c r="J34" s="70"/>
      <c r="K34" s="10">
        <f t="shared" si="14"/>
        <v>0</v>
      </c>
      <c r="L34" s="10">
        <f t="shared" si="15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12"/>
        <v>0</v>
      </c>
      <c r="G35" s="10"/>
      <c r="H35" s="72">
        <f t="shared" si="13"/>
        <v>0</v>
      </c>
      <c r="I35" s="53"/>
      <c r="J35" s="70"/>
      <c r="K35" s="10">
        <f t="shared" si="14"/>
        <v>0</v>
      </c>
      <c r="L35" s="10">
        <f t="shared" si="15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12"/>
        <v>0</v>
      </c>
      <c r="G36" s="10"/>
      <c r="H36" s="72">
        <f t="shared" si="13"/>
        <v>0</v>
      </c>
      <c r="I36" s="53"/>
      <c r="J36" s="70"/>
      <c r="K36" s="10">
        <f t="shared" si="14"/>
        <v>0</v>
      </c>
      <c r="L36" s="10">
        <f t="shared" si="15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12"/>
        <v>0</v>
      </c>
      <c r="G37" s="10"/>
      <c r="H37" s="72">
        <f t="shared" si="13"/>
        <v>0</v>
      </c>
      <c r="I37" s="53"/>
      <c r="J37" s="70"/>
      <c r="K37" s="10">
        <f t="shared" si="14"/>
        <v>0</v>
      </c>
      <c r="L37" s="10">
        <f t="shared" si="15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12"/>
        <v>0</v>
      </c>
      <c r="G38" s="10"/>
      <c r="H38" s="72">
        <f t="shared" si="13"/>
        <v>0</v>
      </c>
      <c r="I38" s="53"/>
      <c r="J38" s="70"/>
      <c r="K38" s="10">
        <f t="shared" si="14"/>
        <v>0</v>
      </c>
      <c r="L38" s="10">
        <f t="shared" si="15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12"/>
        <v>0</v>
      </c>
      <c r="G39" s="10"/>
      <c r="H39" s="72">
        <f t="shared" si="13"/>
        <v>0</v>
      </c>
      <c r="I39" s="53"/>
      <c r="J39" s="70"/>
      <c r="K39" s="10">
        <f t="shared" si="14"/>
        <v>0</v>
      </c>
      <c r="L39" s="10">
        <f t="shared" si="15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12"/>
        <v>0</v>
      </c>
      <c r="G40" s="10"/>
      <c r="H40" s="72">
        <f t="shared" si="13"/>
        <v>0</v>
      </c>
      <c r="I40" s="53"/>
      <c r="J40" s="70"/>
      <c r="K40" s="10">
        <f t="shared" si="14"/>
        <v>0</v>
      </c>
      <c r="L40" s="10">
        <f t="shared" si="15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12"/>
        <v>0</v>
      </c>
      <c r="G41" s="10"/>
      <c r="H41" s="72">
        <f t="shared" si="13"/>
        <v>0</v>
      </c>
      <c r="I41" s="53"/>
      <c r="J41" s="70"/>
      <c r="K41" s="10">
        <f t="shared" si="14"/>
        <v>0</v>
      </c>
      <c r="L41" s="10">
        <f t="shared" si="15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12"/>
        <v>0</v>
      </c>
      <c r="G42" s="10"/>
      <c r="H42" s="72">
        <f t="shared" si="13"/>
        <v>0</v>
      </c>
      <c r="I42" s="53"/>
      <c r="J42" s="70"/>
      <c r="K42" s="10">
        <f t="shared" si="14"/>
        <v>0</v>
      </c>
      <c r="L42" s="10">
        <f t="shared" si="15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12"/>
        <v>0</v>
      </c>
      <c r="G43" s="10"/>
      <c r="H43" s="72">
        <f t="shared" si="13"/>
        <v>0</v>
      </c>
      <c r="I43" s="53"/>
      <c r="J43" s="70"/>
      <c r="K43" s="10">
        <f t="shared" si="14"/>
        <v>0</v>
      </c>
      <c r="L43" s="10">
        <f t="shared" si="15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12"/>
        <v>0</v>
      </c>
      <c r="G44" s="10"/>
      <c r="H44" s="72">
        <f t="shared" si="13"/>
        <v>0</v>
      </c>
      <c r="I44" s="53"/>
      <c r="J44" s="70"/>
      <c r="K44" s="10">
        <f t="shared" si="14"/>
        <v>0</v>
      </c>
      <c r="L44" s="10">
        <f t="shared" si="15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12"/>
        <v>0</v>
      </c>
      <c r="G45" s="10"/>
      <c r="H45" s="72">
        <f t="shared" si="13"/>
        <v>0</v>
      </c>
      <c r="I45" s="53"/>
      <c r="J45" s="70"/>
      <c r="K45" s="10">
        <f t="shared" si="14"/>
        <v>0</v>
      </c>
      <c r="L45" s="10">
        <f t="shared" si="15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12"/>
        <v>0</v>
      </c>
      <c r="G46" s="10"/>
      <c r="H46" s="72">
        <f t="shared" si="13"/>
        <v>0</v>
      </c>
      <c r="I46" s="53"/>
      <c r="J46" s="70"/>
      <c r="K46" s="10">
        <f t="shared" si="14"/>
        <v>0</v>
      </c>
      <c r="L46" s="10">
        <f t="shared" si="15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12"/>
        <v>0</v>
      </c>
      <c r="G47" s="10"/>
      <c r="H47" s="72">
        <f t="shared" si="13"/>
        <v>0</v>
      </c>
      <c r="I47" s="53"/>
      <c r="J47" s="70"/>
      <c r="K47" s="10">
        <f t="shared" si="14"/>
        <v>0</v>
      </c>
      <c r="L47" s="10">
        <f t="shared" si="15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12"/>
        <v>0</v>
      </c>
      <c r="G48" s="10"/>
      <c r="H48" s="72">
        <f t="shared" si="13"/>
        <v>0</v>
      </c>
      <c r="I48" s="53"/>
      <c r="J48" s="70"/>
      <c r="K48" s="10">
        <f t="shared" si="14"/>
        <v>0</v>
      </c>
      <c r="L48" s="10">
        <f t="shared" si="15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12"/>
        <v>0</v>
      </c>
      <c r="G49" s="14"/>
      <c r="H49" s="72">
        <f t="shared" si="13"/>
        <v>0</v>
      </c>
      <c r="I49" s="36"/>
      <c r="J49" s="70"/>
      <c r="K49" s="14">
        <f t="shared" si="14"/>
        <v>0</v>
      </c>
      <c r="L49" s="14">
        <f t="shared" si="15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12"/>
        <v>0</v>
      </c>
      <c r="G50" s="14"/>
      <c r="H50" s="72">
        <f t="shared" si="13"/>
        <v>0</v>
      </c>
      <c r="I50" s="36"/>
      <c r="J50" s="70"/>
      <c r="K50" s="14">
        <f t="shared" si="14"/>
        <v>0</v>
      </c>
      <c r="L50" s="14">
        <f t="shared" si="15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12"/>
        <v>0</v>
      </c>
      <c r="G51" s="14"/>
      <c r="H51" s="72">
        <f t="shared" si="13"/>
        <v>0</v>
      </c>
      <c r="I51" s="36"/>
      <c r="J51" s="70"/>
      <c r="K51" s="14">
        <f t="shared" si="14"/>
        <v>0</v>
      </c>
      <c r="L51" s="14">
        <f t="shared" si="15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12"/>
        <v>0</v>
      </c>
      <c r="G52" s="14"/>
      <c r="H52" s="72">
        <f t="shared" si="13"/>
        <v>0</v>
      </c>
      <c r="I52" s="36"/>
      <c r="J52" s="70"/>
      <c r="K52" s="14">
        <f t="shared" si="14"/>
        <v>0</v>
      </c>
      <c r="L52" s="14">
        <f t="shared" si="15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12"/>
        <v>0</v>
      </c>
      <c r="G53" s="14"/>
      <c r="H53" s="72">
        <f t="shared" si="13"/>
        <v>0</v>
      </c>
      <c r="I53" s="36"/>
      <c r="J53" s="70"/>
      <c r="K53" s="14">
        <f t="shared" si="14"/>
        <v>0</v>
      </c>
      <c r="L53" s="14">
        <f t="shared" si="15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12"/>
        <v>0</v>
      </c>
      <c r="G54" s="14"/>
      <c r="H54" s="72">
        <f t="shared" si="13"/>
        <v>0</v>
      </c>
      <c r="I54" s="36"/>
      <c r="J54" s="70"/>
      <c r="K54" s="14">
        <f t="shared" si="14"/>
        <v>0</v>
      </c>
      <c r="L54" s="14">
        <f t="shared" si="15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12"/>
        <v>0</v>
      </c>
      <c r="G55" s="14"/>
      <c r="H55" s="72">
        <f t="shared" si="13"/>
        <v>0</v>
      </c>
      <c r="I55" s="36"/>
      <c r="J55" s="70"/>
      <c r="K55" s="14">
        <f t="shared" si="14"/>
        <v>0</v>
      </c>
      <c r="L55" s="14">
        <f t="shared" si="15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12"/>
        <v>0</v>
      </c>
      <c r="G56" s="14"/>
      <c r="H56" s="72">
        <f t="shared" si="13"/>
        <v>0</v>
      </c>
      <c r="I56" s="36"/>
      <c r="J56" s="70"/>
      <c r="K56" s="14">
        <f t="shared" si="14"/>
        <v>0</v>
      </c>
      <c r="L56" s="14">
        <f t="shared" si="15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12"/>
        <v>0</v>
      </c>
      <c r="G57" s="14"/>
      <c r="H57" s="72">
        <f t="shared" si="13"/>
        <v>0</v>
      </c>
      <c r="I57" s="36"/>
      <c r="J57" s="70"/>
      <c r="K57" s="14">
        <f t="shared" si="14"/>
        <v>0</v>
      </c>
      <c r="L57" s="14">
        <f t="shared" si="15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12"/>
        <v>0</v>
      </c>
      <c r="G58" s="14"/>
      <c r="H58" s="72">
        <f t="shared" si="13"/>
        <v>0</v>
      </c>
      <c r="I58" s="36"/>
      <c r="J58" s="70"/>
      <c r="K58" s="14">
        <f t="shared" si="14"/>
        <v>0</v>
      </c>
      <c r="L58" s="14">
        <f t="shared" si="15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12"/>
        <v>0</v>
      </c>
      <c r="G59" s="14"/>
      <c r="H59" s="72">
        <f t="shared" si="13"/>
        <v>0</v>
      </c>
      <c r="I59" s="36"/>
      <c r="J59" s="70"/>
      <c r="K59" s="14">
        <f t="shared" si="14"/>
        <v>0</v>
      </c>
      <c r="L59" s="14">
        <f t="shared" si="15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12"/>
        <v>0</v>
      </c>
      <c r="G60" s="14"/>
      <c r="H60" s="72">
        <f t="shared" si="13"/>
        <v>0</v>
      </c>
      <c r="I60" s="36"/>
      <c r="J60" s="70"/>
      <c r="K60" s="14">
        <f t="shared" si="14"/>
        <v>0</v>
      </c>
      <c r="L60" s="14">
        <f t="shared" si="15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12"/>
        <v>0</v>
      </c>
      <c r="G61" s="14"/>
      <c r="H61" s="72">
        <f t="shared" si="13"/>
        <v>0</v>
      </c>
      <c r="I61" s="36"/>
      <c r="J61" s="70"/>
      <c r="K61" s="14">
        <f t="shared" si="14"/>
        <v>0</v>
      </c>
      <c r="L61" s="14">
        <f t="shared" si="15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12"/>
        <v>0</v>
      </c>
      <c r="G62" s="14"/>
      <c r="H62" s="72">
        <f t="shared" si="13"/>
        <v>0</v>
      </c>
      <c r="I62" s="36"/>
      <c r="J62" s="70"/>
      <c r="K62" s="14">
        <f t="shared" si="14"/>
        <v>0</v>
      </c>
      <c r="L62" s="14">
        <f t="shared" si="15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12"/>
        <v>0</v>
      </c>
      <c r="G63" s="14"/>
      <c r="H63" s="72">
        <f t="shared" si="13"/>
        <v>0</v>
      </c>
      <c r="I63" s="36"/>
      <c r="J63" s="70"/>
      <c r="K63" s="14">
        <f t="shared" si="14"/>
        <v>0</v>
      </c>
      <c r="L63" s="14">
        <f t="shared" si="15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12"/>
        <v>0</v>
      </c>
      <c r="G64" s="14"/>
      <c r="H64" s="72">
        <f t="shared" si="13"/>
        <v>0</v>
      </c>
      <c r="I64" s="36"/>
      <c r="J64" s="70"/>
      <c r="K64" s="14">
        <f t="shared" si="14"/>
        <v>0</v>
      </c>
      <c r="L64" s="14">
        <f t="shared" si="15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12"/>
        <v>0</v>
      </c>
      <c r="G65" s="14"/>
      <c r="H65" s="72">
        <f t="shared" si="13"/>
        <v>0</v>
      </c>
      <c r="I65" s="36"/>
      <c r="J65" s="70"/>
      <c r="K65" s="14">
        <f t="shared" si="14"/>
        <v>0</v>
      </c>
      <c r="L65" s="14">
        <f t="shared" si="15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12"/>
        <v>0</v>
      </c>
      <c r="G66" s="14"/>
      <c r="H66" s="72">
        <f t="shared" si="13"/>
        <v>0</v>
      </c>
      <c r="I66" s="36"/>
      <c r="J66" s="70"/>
      <c r="K66" s="14">
        <f t="shared" si="14"/>
        <v>0</v>
      </c>
      <c r="L66" s="14">
        <f t="shared" si="15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16">SUM(G67:H67)</f>
        <v>0</v>
      </c>
      <c r="G67" s="14"/>
      <c r="H67" s="72">
        <f t="shared" si="13"/>
        <v>0</v>
      </c>
      <c r="I67" s="36"/>
      <c r="J67" s="70"/>
      <c r="K67" s="14">
        <f t="shared" ref="K67:K68" si="17">G67*2%</f>
        <v>0</v>
      </c>
      <c r="L67" s="14">
        <f t="shared" ref="L67:L68" si="18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16"/>
        <v>0</v>
      </c>
      <c r="G68" s="14"/>
      <c r="H68" s="72">
        <f t="shared" ref="H68" si="19">G68*18%</f>
        <v>0</v>
      </c>
      <c r="I68" s="36"/>
      <c r="J68" s="70"/>
      <c r="K68" s="14">
        <f t="shared" si="17"/>
        <v>0</v>
      </c>
      <c r="L68" s="14">
        <f t="shared" si="18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4259F6E0-9AEA-461F-A69B-97F48B5A82B9}"/>
    <hyperlink ref="B1" location="MONTHWISE!A1" display="Monthwise" xr:uid="{46C55F3F-8616-477A-9F07-C89DEF2E18EE}"/>
    <hyperlink ref="C1" location="'GST-Monthwise'!A1" display="GST - Monthwise" xr:uid="{1FD4777B-4658-4B84-A81D-00C02FAEAB3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CF47-BC1F-41A0-9773-79700082D565}">
  <dimension ref="A1:P85"/>
  <sheetViews>
    <sheetView workbookViewId="0">
      <pane ySplit="1" topLeftCell="A2" activePane="bottomLeft" state="frozen"/>
      <selection pane="bottomLeft" activeCell="G6" sqref="G6"/>
    </sheetView>
  </sheetViews>
  <sheetFormatPr defaultColWidth="9.1796875" defaultRowHeight="13" x14ac:dyDescent="0.3"/>
  <cols>
    <col min="1" max="1" width="12.7265625" style="19" bestFit="1" customWidth="1"/>
    <col min="2" max="2" width="19.453125" style="19" bestFit="1" customWidth="1"/>
    <col min="3" max="3" width="8.1796875" style="19" bestFit="1" customWidth="1"/>
    <col min="4" max="4" width="3.1796875" style="19" bestFit="1" customWidth="1"/>
    <col min="5" max="5" width="22.26953125" style="35" bestFit="1" customWidth="1"/>
    <col min="6" max="6" width="10.453125" style="20" bestFit="1" customWidth="1"/>
    <col min="7" max="7" width="9.26953125" style="13" bestFit="1" customWidth="1"/>
    <col min="8" max="8" width="8.7265625" style="20" bestFit="1" customWidth="1"/>
    <col min="9" max="9" width="10.7265625" style="19" bestFit="1" customWidth="1"/>
    <col min="10" max="10" width="8.453125" style="35" bestFit="1" customWidth="1"/>
    <col min="11" max="11" width="9.453125" style="13" bestFit="1" customWidth="1"/>
    <col min="12" max="12" width="12.1796875" style="20" bestFit="1" customWidth="1"/>
    <col min="13" max="13" width="13.54296875" style="19" bestFit="1" customWidth="1"/>
    <col min="14" max="14" width="14.81640625" style="19" bestFit="1" customWidth="1"/>
    <col min="15" max="15" width="5.453125" style="19" bestFit="1" customWidth="1"/>
    <col min="16" max="16" width="9.7265625" style="19" bestFit="1" customWidth="1"/>
    <col min="17" max="16384" width="9.1796875" style="19"/>
  </cols>
  <sheetData>
    <row r="1" spans="1:16" x14ac:dyDescent="0.3">
      <c r="A1" s="74" t="s">
        <v>7</v>
      </c>
      <c r="B1" s="74" t="s">
        <v>9</v>
      </c>
      <c r="C1" s="74" t="s">
        <v>10</v>
      </c>
      <c r="D1" s="74" t="s">
        <v>42</v>
      </c>
      <c r="E1" s="74" t="s">
        <v>11</v>
      </c>
      <c r="F1" s="75" t="s">
        <v>12</v>
      </c>
      <c r="G1" s="75" t="s">
        <v>13</v>
      </c>
      <c r="H1" s="75" t="s">
        <v>29</v>
      </c>
      <c r="I1" s="74" t="s">
        <v>15</v>
      </c>
      <c r="J1" s="74" t="s">
        <v>16</v>
      </c>
      <c r="K1" s="75" t="s">
        <v>17</v>
      </c>
      <c r="L1" s="75" t="s">
        <v>4</v>
      </c>
      <c r="M1" s="75" t="s">
        <v>18</v>
      </c>
      <c r="N1" s="75" t="s">
        <v>19</v>
      </c>
      <c r="O1" s="75" t="s">
        <v>20</v>
      </c>
      <c r="P1" s="76" t="s">
        <v>21</v>
      </c>
    </row>
    <row r="2" spans="1:16" x14ac:dyDescent="0.3">
      <c r="A2" s="9"/>
      <c r="B2" s="9"/>
      <c r="C2" s="9"/>
      <c r="D2" s="9"/>
      <c r="E2" s="34"/>
      <c r="F2" s="6">
        <f t="shared" ref="F2:F14" si="0">G2+H2</f>
        <v>0</v>
      </c>
      <c r="G2" s="10"/>
      <c r="H2" s="6">
        <f t="shared" ref="H2:H14" si="1">G2*18%</f>
        <v>0</v>
      </c>
      <c r="I2" s="53">
        <v>43585</v>
      </c>
      <c r="J2" s="53">
        <f>I2+60</f>
        <v>43645</v>
      </c>
      <c r="K2" s="6">
        <f t="shared" ref="K2:K9" si="2">G2*2%</f>
        <v>0</v>
      </c>
      <c r="L2" s="6">
        <f t="shared" ref="L2:L9" si="3">F2-K2</f>
        <v>0</v>
      </c>
      <c r="M2" s="9"/>
      <c r="N2" s="9"/>
      <c r="O2" s="5"/>
      <c r="P2" s="8"/>
    </row>
    <row r="3" spans="1:16" x14ac:dyDescent="0.3">
      <c r="A3" s="9"/>
      <c r="B3" s="9"/>
      <c r="C3" s="9"/>
      <c r="D3" s="9"/>
      <c r="E3" s="34"/>
      <c r="F3" s="6">
        <f t="shared" si="0"/>
        <v>0</v>
      </c>
      <c r="G3" s="10"/>
      <c r="H3" s="6">
        <f t="shared" si="1"/>
        <v>0</v>
      </c>
      <c r="I3" s="53">
        <v>43616</v>
      </c>
      <c r="J3" s="53">
        <f t="shared" ref="J3:J23" si="4">I3+60</f>
        <v>43676</v>
      </c>
      <c r="K3" s="6">
        <f t="shared" si="2"/>
        <v>0</v>
      </c>
      <c r="L3" s="6">
        <f t="shared" si="3"/>
        <v>0</v>
      </c>
      <c r="M3" s="9"/>
      <c r="N3" s="9"/>
      <c r="O3" s="5"/>
      <c r="P3" s="8"/>
    </row>
    <row r="4" spans="1:16" x14ac:dyDescent="0.3">
      <c r="A4" s="9"/>
      <c r="B4" s="9"/>
      <c r="C4" s="9"/>
      <c r="D4" s="9"/>
      <c r="E4" s="34"/>
      <c r="F4" s="6">
        <f t="shared" si="0"/>
        <v>0</v>
      </c>
      <c r="G4" s="10"/>
      <c r="H4" s="6">
        <f t="shared" si="1"/>
        <v>0</v>
      </c>
      <c r="I4" s="53">
        <v>43624</v>
      </c>
      <c r="J4" s="53">
        <f t="shared" si="4"/>
        <v>43684</v>
      </c>
      <c r="K4" s="6">
        <f t="shared" si="2"/>
        <v>0</v>
      </c>
      <c r="L4" s="6">
        <f t="shared" si="3"/>
        <v>0</v>
      </c>
      <c r="M4" s="9"/>
      <c r="N4" s="9"/>
      <c r="O4" s="5"/>
      <c r="P4" s="8"/>
    </row>
    <row r="5" spans="1:16" x14ac:dyDescent="0.3">
      <c r="A5" s="9"/>
      <c r="B5" s="9"/>
      <c r="C5" s="9"/>
      <c r="D5" s="9"/>
      <c r="E5" s="7"/>
      <c r="F5" s="6">
        <f t="shared" si="0"/>
        <v>0</v>
      </c>
      <c r="G5" s="14"/>
      <c r="H5" s="6">
        <f t="shared" si="1"/>
        <v>0</v>
      </c>
      <c r="I5" s="53">
        <v>43647</v>
      </c>
      <c r="J5" s="53">
        <f t="shared" si="4"/>
        <v>43707</v>
      </c>
      <c r="K5" s="6">
        <f t="shared" si="2"/>
        <v>0</v>
      </c>
      <c r="L5" s="6">
        <f t="shared" si="3"/>
        <v>0</v>
      </c>
      <c r="M5" s="9"/>
      <c r="N5" s="9"/>
      <c r="O5" s="5"/>
      <c r="P5" s="8"/>
    </row>
    <row r="6" spans="1:16" x14ac:dyDescent="0.3">
      <c r="A6" s="9"/>
      <c r="B6" s="9"/>
      <c r="C6" s="9"/>
      <c r="D6" s="9"/>
      <c r="E6" s="10"/>
      <c r="F6" s="6">
        <f t="shared" si="0"/>
        <v>0</v>
      </c>
      <c r="G6" s="14"/>
      <c r="H6" s="6">
        <f t="shared" si="1"/>
        <v>0</v>
      </c>
      <c r="I6" s="53">
        <v>43647</v>
      </c>
      <c r="J6" s="53">
        <f t="shared" si="4"/>
        <v>43707</v>
      </c>
      <c r="K6" s="6">
        <f t="shared" si="2"/>
        <v>0</v>
      </c>
      <c r="L6" s="6">
        <f t="shared" si="3"/>
        <v>0</v>
      </c>
      <c r="M6" s="9"/>
      <c r="N6" s="9"/>
      <c r="O6" s="5"/>
      <c r="P6" s="8"/>
    </row>
    <row r="7" spans="1:16" x14ac:dyDescent="0.3">
      <c r="A7" s="9"/>
      <c r="B7" s="9"/>
      <c r="C7" s="9"/>
      <c r="D7" s="9"/>
      <c r="E7" s="34"/>
      <c r="F7" s="6">
        <f t="shared" si="0"/>
        <v>0</v>
      </c>
      <c r="G7" s="10"/>
      <c r="H7" s="6">
        <f t="shared" si="1"/>
        <v>0</v>
      </c>
      <c r="I7" s="53">
        <v>43647</v>
      </c>
      <c r="J7" s="53">
        <f t="shared" si="4"/>
        <v>43707</v>
      </c>
      <c r="K7" s="6">
        <f t="shared" si="2"/>
        <v>0</v>
      </c>
      <c r="L7" s="6">
        <f t="shared" si="3"/>
        <v>0</v>
      </c>
      <c r="M7" s="9"/>
      <c r="N7" s="9"/>
      <c r="O7" s="5"/>
      <c r="P7" s="8"/>
    </row>
    <row r="8" spans="1:16" x14ac:dyDescent="0.3">
      <c r="A8" s="9"/>
      <c r="B8" s="9"/>
      <c r="C8" s="9"/>
      <c r="D8" s="9"/>
      <c r="E8" s="14"/>
      <c r="F8" s="6">
        <f t="shared" si="0"/>
        <v>0</v>
      </c>
      <c r="G8" s="10"/>
      <c r="H8" s="6">
        <f t="shared" si="1"/>
        <v>0</v>
      </c>
      <c r="I8" s="53">
        <v>43647</v>
      </c>
      <c r="J8" s="53">
        <f t="shared" si="4"/>
        <v>43707</v>
      </c>
      <c r="K8" s="6">
        <f t="shared" si="2"/>
        <v>0</v>
      </c>
      <c r="L8" s="6">
        <f t="shared" si="3"/>
        <v>0</v>
      </c>
      <c r="M8" s="9"/>
      <c r="N8" s="9"/>
      <c r="O8" s="5"/>
      <c r="P8" s="8"/>
    </row>
    <row r="9" spans="1:16" x14ac:dyDescent="0.3">
      <c r="A9" s="9"/>
      <c r="B9" s="9"/>
      <c r="C9" s="9"/>
      <c r="D9" s="9"/>
      <c r="E9" s="14"/>
      <c r="F9" s="6">
        <f t="shared" si="0"/>
        <v>0</v>
      </c>
      <c r="G9" s="10"/>
      <c r="H9" s="6">
        <f t="shared" si="1"/>
        <v>0</v>
      </c>
      <c r="I9" s="53">
        <v>43647</v>
      </c>
      <c r="J9" s="53">
        <f t="shared" si="4"/>
        <v>43707</v>
      </c>
      <c r="K9" s="6">
        <f t="shared" si="2"/>
        <v>0</v>
      </c>
      <c r="L9" s="6">
        <f t="shared" si="3"/>
        <v>0</v>
      </c>
      <c r="M9" s="9"/>
      <c r="N9" s="9"/>
      <c r="O9" s="5"/>
      <c r="P9" s="8"/>
    </row>
    <row r="10" spans="1:16" x14ac:dyDescent="0.3">
      <c r="A10" s="9"/>
      <c r="B10" s="9"/>
      <c r="C10" s="9"/>
      <c r="D10" s="9"/>
      <c r="E10" s="41"/>
      <c r="F10" s="6">
        <f t="shared" si="0"/>
        <v>0</v>
      </c>
      <c r="G10" s="10"/>
      <c r="H10" s="6">
        <f t="shared" si="1"/>
        <v>0</v>
      </c>
      <c r="I10" s="53">
        <v>43647</v>
      </c>
      <c r="J10" s="53">
        <f t="shared" si="4"/>
        <v>43707</v>
      </c>
      <c r="K10" s="6">
        <f t="shared" ref="K10:K14" si="5">G10*2%</f>
        <v>0</v>
      </c>
      <c r="L10" s="6">
        <f t="shared" ref="L10:L14" si="6">F10-K10</f>
        <v>0</v>
      </c>
      <c r="M10" s="9"/>
      <c r="N10" s="9"/>
      <c r="O10" s="5"/>
      <c r="P10" s="8"/>
    </row>
    <row r="11" spans="1:16" x14ac:dyDescent="0.3">
      <c r="A11" s="9"/>
      <c r="B11" s="9"/>
      <c r="C11" s="9"/>
      <c r="D11" s="9"/>
      <c r="E11" s="7"/>
      <c r="F11" s="6">
        <f t="shared" si="0"/>
        <v>0</v>
      </c>
      <c r="G11" s="10"/>
      <c r="H11" s="6">
        <f t="shared" si="1"/>
        <v>0</v>
      </c>
      <c r="I11" s="53">
        <v>43647</v>
      </c>
      <c r="J11" s="53">
        <f t="shared" si="4"/>
        <v>43707</v>
      </c>
      <c r="K11" s="6">
        <f t="shared" si="5"/>
        <v>0</v>
      </c>
      <c r="L11" s="6">
        <f t="shared" si="6"/>
        <v>0</v>
      </c>
      <c r="M11" s="9"/>
      <c r="N11" s="9"/>
      <c r="O11" s="5"/>
      <c r="P11" s="8"/>
    </row>
    <row r="12" spans="1:16" x14ac:dyDescent="0.3">
      <c r="A12" s="9"/>
      <c r="B12" s="9"/>
      <c r="C12" s="9"/>
      <c r="D12" s="9"/>
      <c r="E12" s="15"/>
      <c r="F12" s="6">
        <f t="shared" si="0"/>
        <v>0</v>
      </c>
      <c r="G12" s="10"/>
      <c r="H12" s="6">
        <f t="shared" si="1"/>
        <v>0</v>
      </c>
      <c r="I12" s="53">
        <v>43647</v>
      </c>
      <c r="J12" s="53">
        <f t="shared" si="4"/>
        <v>43707</v>
      </c>
      <c r="K12" s="6">
        <f t="shared" si="5"/>
        <v>0</v>
      </c>
      <c r="L12" s="6">
        <f t="shared" si="6"/>
        <v>0</v>
      </c>
      <c r="M12" s="9"/>
      <c r="N12" s="9"/>
      <c r="O12" s="5"/>
      <c r="P12" s="8"/>
    </row>
    <row r="13" spans="1:16" x14ac:dyDescent="0.3">
      <c r="A13" s="9"/>
      <c r="B13" s="7"/>
      <c r="C13" s="7"/>
      <c r="D13" s="7"/>
      <c r="E13" s="15"/>
      <c r="F13" s="6">
        <f t="shared" si="0"/>
        <v>0</v>
      </c>
      <c r="G13" s="10"/>
      <c r="H13" s="6">
        <f t="shared" si="1"/>
        <v>0</v>
      </c>
      <c r="I13" s="53">
        <v>43647</v>
      </c>
      <c r="J13" s="53">
        <f t="shared" si="4"/>
        <v>43707</v>
      </c>
      <c r="K13" s="6">
        <f t="shared" si="5"/>
        <v>0</v>
      </c>
      <c r="L13" s="6">
        <f t="shared" si="6"/>
        <v>0</v>
      </c>
      <c r="M13" s="7"/>
      <c r="N13" s="7"/>
      <c r="O13" s="5"/>
      <c r="P13" s="8"/>
    </row>
    <row r="14" spans="1:16" x14ac:dyDescent="0.3">
      <c r="A14" s="9"/>
      <c r="B14" s="7"/>
      <c r="C14" s="7"/>
      <c r="D14" s="7"/>
      <c r="E14" s="15"/>
      <c r="F14" s="41">
        <f t="shared" si="0"/>
        <v>0</v>
      </c>
      <c r="G14" s="14"/>
      <c r="H14" s="41">
        <f t="shared" si="1"/>
        <v>0</v>
      </c>
      <c r="I14" s="53">
        <v>43647</v>
      </c>
      <c r="J14" s="53">
        <f t="shared" si="4"/>
        <v>43707</v>
      </c>
      <c r="K14" s="41">
        <f t="shared" si="5"/>
        <v>0</v>
      </c>
      <c r="L14" s="41">
        <f t="shared" si="6"/>
        <v>0</v>
      </c>
      <c r="M14" s="7"/>
      <c r="N14" s="7"/>
      <c r="O14" s="5"/>
      <c r="P14" s="8"/>
    </row>
    <row r="15" spans="1:16" x14ac:dyDescent="0.3">
      <c r="A15" s="9"/>
      <c r="B15" s="7"/>
      <c r="C15" s="7"/>
      <c r="D15" s="7"/>
      <c r="E15" s="15"/>
      <c r="F15" s="41">
        <f t="shared" ref="F15:F23" si="7">G15+H15</f>
        <v>0</v>
      </c>
      <c r="G15" s="14"/>
      <c r="H15" s="41">
        <f t="shared" ref="H15:H23" si="8">G15*18%</f>
        <v>0</v>
      </c>
      <c r="I15" s="36">
        <v>43678</v>
      </c>
      <c r="J15" s="53">
        <f t="shared" si="4"/>
        <v>43738</v>
      </c>
      <c r="K15" s="41">
        <f t="shared" ref="K15:K23" si="9">G15*2%</f>
        <v>0</v>
      </c>
      <c r="L15" s="41">
        <f t="shared" ref="L15:L23" si="10">F15-K15</f>
        <v>0</v>
      </c>
      <c r="M15" s="7"/>
      <c r="N15" s="7"/>
      <c r="O15" s="7"/>
      <c r="P15" s="22"/>
    </row>
    <row r="16" spans="1:16" x14ac:dyDescent="0.3">
      <c r="A16" s="7"/>
      <c r="B16" s="7"/>
      <c r="C16" s="7"/>
      <c r="D16" s="7"/>
      <c r="E16" s="15"/>
      <c r="F16" s="41">
        <f t="shared" si="7"/>
        <v>0</v>
      </c>
      <c r="G16" s="14"/>
      <c r="H16" s="41">
        <f t="shared" si="8"/>
        <v>0</v>
      </c>
      <c r="I16" s="36">
        <v>43678</v>
      </c>
      <c r="J16" s="53">
        <f t="shared" si="4"/>
        <v>43738</v>
      </c>
      <c r="K16" s="41">
        <f t="shared" si="9"/>
        <v>0</v>
      </c>
      <c r="L16" s="41">
        <f t="shared" si="10"/>
        <v>0</v>
      </c>
      <c r="M16" s="7"/>
      <c r="N16" s="7"/>
      <c r="O16" s="7"/>
      <c r="P16" s="22"/>
    </row>
    <row r="17" spans="1:16" x14ac:dyDescent="0.3">
      <c r="A17" s="7"/>
      <c r="B17" s="7"/>
      <c r="C17" s="7"/>
      <c r="D17" s="7"/>
      <c r="E17" s="15"/>
      <c r="F17" s="41">
        <f t="shared" si="7"/>
        <v>0</v>
      </c>
      <c r="G17" s="14"/>
      <c r="H17" s="41">
        <f t="shared" si="8"/>
        <v>0</v>
      </c>
      <c r="I17" s="36">
        <v>43678</v>
      </c>
      <c r="J17" s="53">
        <f t="shared" si="4"/>
        <v>43738</v>
      </c>
      <c r="K17" s="41">
        <f t="shared" si="9"/>
        <v>0</v>
      </c>
      <c r="L17" s="41">
        <f t="shared" si="10"/>
        <v>0</v>
      </c>
      <c r="M17" s="7"/>
      <c r="N17" s="7"/>
      <c r="O17" s="5"/>
      <c r="P17" s="8"/>
    </row>
    <row r="18" spans="1:16" x14ac:dyDescent="0.3">
      <c r="A18" s="7"/>
      <c r="B18" s="7"/>
      <c r="C18" s="7"/>
      <c r="D18" s="7"/>
      <c r="E18" s="15"/>
      <c r="F18" s="41">
        <f t="shared" si="7"/>
        <v>0</v>
      </c>
      <c r="G18" s="14"/>
      <c r="H18" s="41">
        <f t="shared" si="8"/>
        <v>0</v>
      </c>
      <c r="I18" s="36">
        <v>43678</v>
      </c>
      <c r="J18" s="53">
        <f t="shared" si="4"/>
        <v>43738</v>
      </c>
      <c r="K18" s="41">
        <f t="shared" si="9"/>
        <v>0</v>
      </c>
      <c r="L18" s="41">
        <f t="shared" si="10"/>
        <v>0</v>
      </c>
      <c r="M18" s="7"/>
      <c r="N18" s="14"/>
      <c r="O18" s="7"/>
      <c r="P18" s="22"/>
    </row>
    <row r="19" spans="1:16" x14ac:dyDescent="0.3">
      <c r="A19" s="7"/>
      <c r="B19" s="7"/>
      <c r="C19" s="7"/>
      <c r="D19" s="7"/>
      <c r="E19" s="15"/>
      <c r="F19" s="41">
        <f t="shared" si="7"/>
        <v>0</v>
      </c>
      <c r="G19" s="14"/>
      <c r="H19" s="41">
        <f t="shared" si="8"/>
        <v>0</v>
      </c>
      <c r="I19" s="36">
        <v>43678</v>
      </c>
      <c r="J19" s="53">
        <f t="shared" si="4"/>
        <v>43738</v>
      </c>
      <c r="K19" s="41">
        <f t="shared" si="9"/>
        <v>0</v>
      </c>
      <c r="L19" s="41">
        <f t="shared" si="10"/>
        <v>0</v>
      </c>
      <c r="M19" s="7"/>
      <c r="N19" s="7"/>
      <c r="O19" s="5"/>
      <c r="P19" s="8"/>
    </row>
    <row r="20" spans="1:16" x14ac:dyDescent="0.3">
      <c r="A20" s="7"/>
      <c r="B20" s="7"/>
      <c r="C20" s="7"/>
      <c r="D20" s="7"/>
      <c r="E20" s="15"/>
      <c r="F20" s="41">
        <f t="shared" si="7"/>
        <v>0</v>
      </c>
      <c r="G20" s="14"/>
      <c r="H20" s="41">
        <f t="shared" si="8"/>
        <v>0</v>
      </c>
      <c r="I20" s="36">
        <v>43678</v>
      </c>
      <c r="J20" s="53">
        <f t="shared" si="4"/>
        <v>43738</v>
      </c>
      <c r="K20" s="41">
        <f t="shared" si="9"/>
        <v>0</v>
      </c>
      <c r="L20" s="41">
        <f t="shared" si="10"/>
        <v>0</v>
      </c>
      <c r="M20" s="7"/>
      <c r="N20" s="14"/>
      <c r="O20" s="5"/>
      <c r="P20" s="8"/>
    </row>
    <row r="21" spans="1:16" x14ac:dyDescent="0.3">
      <c r="A21" s="7"/>
      <c r="B21" s="7"/>
      <c r="C21" s="7"/>
      <c r="D21" s="7"/>
      <c r="E21" s="15"/>
      <c r="F21" s="41">
        <f t="shared" si="7"/>
        <v>0</v>
      </c>
      <c r="G21" s="14"/>
      <c r="H21" s="41">
        <f t="shared" si="8"/>
        <v>0</v>
      </c>
      <c r="I21" s="36">
        <v>43678</v>
      </c>
      <c r="J21" s="53">
        <f t="shared" si="4"/>
        <v>43738</v>
      </c>
      <c r="K21" s="41">
        <f t="shared" si="9"/>
        <v>0</v>
      </c>
      <c r="L21" s="41">
        <f t="shared" si="10"/>
        <v>0</v>
      </c>
      <c r="M21" s="7"/>
      <c r="N21" s="7"/>
      <c r="O21" s="5"/>
      <c r="P21" s="8"/>
    </row>
    <row r="22" spans="1:16" x14ac:dyDescent="0.3">
      <c r="A22" s="7"/>
      <c r="B22" s="7"/>
      <c r="C22" s="7"/>
      <c r="D22" s="7"/>
      <c r="E22" s="15"/>
      <c r="F22" s="41">
        <f t="shared" si="7"/>
        <v>0</v>
      </c>
      <c r="G22" s="14"/>
      <c r="H22" s="41">
        <f t="shared" si="8"/>
        <v>0</v>
      </c>
      <c r="I22" s="36">
        <v>43710</v>
      </c>
      <c r="J22" s="53">
        <f t="shared" si="4"/>
        <v>43770</v>
      </c>
      <c r="K22" s="41">
        <f t="shared" si="9"/>
        <v>0</v>
      </c>
      <c r="L22" s="41">
        <f t="shared" si="10"/>
        <v>0</v>
      </c>
      <c r="M22" s="7"/>
      <c r="N22" s="7"/>
      <c r="O22" s="5"/>
      <c r="P22" s="8"/>
    </row>
    <row r="23" spans="1:16" x14ac:dyDescent="0.3">
      <c r="A23" s="7"/>
      <c r="B23" s="7"/>
      <c r="C23" s="7"/>
      <c r="D23" s="7"/>
      <c r="E23" s="15"/>
      <c r="F23" s="41">
        <f t="shared" si="7"/>
        <v>0</v>
      </c>
      <c r="G23" s="14"/>
      <c r="H23" s="41">
        <f t="shared" si="8"/>
        <v>0</v>
      </c>
      <c r="I23" s="36">
        <v>43710</v>
      </c>
      <c r="J23" s="53">
        <f t="shared" si="4"/>
        <v>43770</v>
      </c>
      <c r="K23" s="41">
        <f t="shared" si="9"/>
        <v>0</v>
      </c>
      <c r="L23" s="41">
        <f t="shared" si="10"/>
        <v>0</v>
      </c>
      <c r="M23" s="7"/>
      <c r="N23" s="7"/>
      <c r="O23" s="5"/>
      <c r="P23" s="8"/>
    </row>
    <row r="24" spans="1:16" x14ac:dyDescent="0.3">
      <c r="A24" s="7"/>
      <c r="B24" s="7"/>
      <c r="C24" s="7"/>
      <c r="D24" s="7"/>
      <c r="E24" s="15"/>
      <c r="F24" s="41">
        <f t="shared" ref="F24:F47" si="11">G24+H24</f>
        <v>0</v>
      </c>
      <c r="G24" s="14"/>
      <c r="H24" s="41">
        <f t="shared" ref="H24:H47" si="12">G24*18%</f>
        <v>0</v>
      </c>
      <c r="I24" s="36">
        <v>43710</v>
      </c>
      <c r="J24" s="53">
        <f t="shared" ref="J24:J47" si="13">I24+60</f>
        <v>43770</v>
      </c>
      <c r="K24" s="41">
        <f t="shared" ref="K24:K47" si="14">G24*2%</f>
        <v>0</v>
      </c>
      <c r="L24" s="41">
        <f t="shared" ref="L24:L47" si="15">F24-K24</f>
        <v>0</v>
      </c>
      <c r="M24" s="7"/>
      <c r="N24" s="7"/>
      <c r="O24" s="7"/>
      <c r="P24" s="22"/>
    </row>
    <row r="25" spans="1:16" x14ac:dyDescent="0.3">
      <c r="A25" s="7"/>
      <c r="B25" s="7"/>
      <c r="C25" s="7"/>
      <c r="D25" s="7"/>
      <c r="E25" s="15"/>
      <c r="F25" s="41">
        <f t="shared" si="11"/>
        <v>0</v>
      </c>
      <c r="G25" s="14"/>
      <c r="H25" s="41">
        <f t="shared" si="12"/>
        <v>0</v>
      </c>
      <c r="I25" s="36">
        <v>43710</v>
      </c>
      <c r="J25" s="53">
        <f t="shared" si="13"/>
        <v>43770</v>
      </c>
      <c r="K25" s="41">
        <f t="shared" si="14"/>
        <v>0</v>
      </c>
      <c r="L25" s="41">
        <f t="shared" si="15"/>
        <v>0</v>
      </c>
      <c r="M25" s="7"/>
      <c r="N25" s="7"/>
      <c r="O25" s="5"/>
      <c r="P25" s="8"/>
    </row>
    <row r="26" spans="1:16" x14ac:dyDescent="0.3">
      <c r="A26" s="7"/>
      <c r="B26" s="7"/>
      <c r="C26" s="7"/>
      <c r="D26" s="7"/>
      <c r="E26" s="15"/>
      <c r="F26" s="41">
        <f t="shared" si="11"/>
        <v>0</v>
      </c>
      <c r="G26" s="14"/>
      <c r="H26" s="41">
        <f t="shared" si="12"/>
        <v>0</v>
      </c>
      <c r="I26" s="36">
        <v>43710</v>
      </c>
      <c r="J26" s="53">
        <f t="shared" si="13"/>
        <v>43770</v>
      </c>
      <c r="K26" s="41">
        <f t="shared" si="14"/>
        <v>0</v>
      </c>
      <c r="L26" s="41">
        <f t="shared" si="15"/>
        <v>0</v>
      </c>
      <c r="M26" s="7"/>
      <c r="N26" s="7"/>
      <c r="O26" s="5"/>
      <c r="P26" s="8"/>
    </row>
    <row r="27" spans="1:16" x14ac:dyDescent="0.3">
      <c r="A27" s="7"/>
      <c r="B27" s="7"/>
      <c r="C27" s="7"/>
      <c r="D27" s="7"/>
      <c r="E27" s="15"/>
      <c r="F27" s="41">
        <f t="shared" si="11"/>
        <v>0</v>
      </c>
      <c r="G27" s="14"/>
      <c r="H27" s="41">
        <f t="shared" si="12"/>
        <v>0</v>
      </c>
      <c r="I27" s="36">
        <v>43710</v>
      </c>
      <c r="J27" s="53">
        <f t="shared" si="13"/>
        <v>43770</v>
      </c>
      <c r="K27" s="41">
        <f t="shared" si="14"/>
        <v>0</v>
      </c>
      <c r="L27" s="41">
        <f t="shared" si="15"/>
        <v>0</v>
      </c>
      <c r="M27" s="7"/>
      <c r="N27" s="7"/>
      <c r="O27" s="5"/>
      <c r="P27" s="8"/>
    </row>
    <row r="28" spans="1:16" x14ac:dyDescent="0.3">
      <c r="A28" s="7"/>
      <c r="B28" s="7"/>
      <c r="C28" s="7"/>
      <c r="D28" s="7"/>
      <c r="E28" s="15"/>
      <c r="F28" s="41">
        <f t="shared" si="11"/>
        <v>0</v>
      </c>
      <c r="G28" s="14"/>
      <c r="H28" s="41">
        <f t="shared" si="12"/>
        <v>0</v>
      </c>
      <c r="I28" s="36">
        <v>43710</v>
      </c>
      <c r="J28" s="53">
        <f t="shared" si="13"/>
        <v>43770</v>
      </c>
      <c r="K28" s="41">
        <f t="shared" si="14"/>
        <v>0</v>
      </c>
      <c r="L28" s="41">
        <f t="shared" si="15"/>
        <v>0</v>
      </c>
      <c r="M28" s="7"/>
      <c r="N28" s="7"/>
      <c r="O28" s="5"/>
      <c r="P28" s="8"/>
    </row>
    <row r="29" spans="1:16" x14ac:dyDescent="0.3">
      <c r="A29" s="7"/>
      <c r="B29" s="7"/>
      <c r="C29" s="7"/>
      <c r="D29" s="7"/>
      <c r="E29" s="15"/>
      <c r="F29" s="41">
        <f t="shared" si="11"/>
        <v>0</v>
      </c>
      <c r="G29" s="14"/>
      <c r="H29" s="41">
        <f t="shared" si="12"/>
        <v>0</v>
      </c>
      <c r="I29" s="36">
        <v>43710</v>
      </c>
      <c r="J29" s="53">
        <f t="shared" si="13"/>
        <v>43770</v>
      </c>
      <c r="K29" s="41">
        <f t="shared" si="14"/>
        <v>0</v>
      </c>
      <c r="L29" s="41">
        <f t="shared" si="15"/>
        <v>0</v>
      </c>
      <c r="M29" s="7"/>
      <c r="N29" s="7"/>
      <c r="O29" s="5"/>
      <c r="P29" s="8"/>
    </row>
    <row r="30" spans="1:16" x14ac:dyDescent="0.3">
      <c r="A30" s="7"/>
      <c r="B30" s="7"/>
      <c r="C30" s="7"/>
      <c r="D30" s="7"/>
      <c r="E30" s="15"/>
      <c r="F30" s="41">
        <f t="shared" si="11"/>
        <v>0</v>
      </c>
      <c r="G30" s="14"/>
      <c r="H30" s="41">
        <f t="shared" si="12"/>
        <v>0</v>
      </c>
      <c r="I30" s="36">
        <v>43739</v>
      </c>
      <c r="J30" s="53">
        <f t="shared" si="13"/>
        <v>43799</v>
      </c>
      <c r="K30" s="41">
        <f t="shared" si="14"/>
        <v>0</v>
      </c>
      <c r="L30" s="41">
        <f t="shared" si="15"/>
        <v>0</v>
      </c>
      <c r="M30" s="7"/>
      <c r="N30" s="7"/>
      <c r="O30" s="7"/>
      <c r="P30" s="22"/>
    </row>
    <row r="31" spans="1:16" x14ac:dyDescent="0.3">
      <c r="A31" s="7"/>
      <c r="B31" s="7"/>
      <c r="C31" s="7"/>
      <c r="D31" s="7"/>
      <c r="E31" s="15"/>
      <c r="F31" s="41">
        <f t="shared" si="11"/>
        <v>0</v>
      </c>
      <c r="G31" s="14"/>
      <c r="H31" s="41">
        <f t="shared" si="12"/>
        <v>0</v>
      </c>
      <c r="I31" s="36">
        <v>43739</v>
      </c>
      <c r="J31" s="53">
        <f t="shared" si="13"/>
        <v>43799</v>
      </c>
      <c r="K31" s="41">
        <f t="shared" si="14"/>
        <v>0</v>
      </c>
      <c r="L31" s="41">
        <f t="shared" si="15"/>
        <v>0</v>
      </c>
      <c r="M31" s="7"/>
      <c r="N31" s="7"/>
      <c r="O31" s="7"/>
      <c r="P31" s="22"/>
    </row>
    <row r="32" spans="1:16" x14ac:dyDescent="0.3">
      <c r="A32" s="7"/>
      <c r="B32" s="7"/>
      <c r="C32" s="7"/>
      <c r="D32" s="7"/>
      <c r="E32" s="15"/>
      <c r="F32" s="41">
        <f t="shared" si="11"/>
        <v>0</v>
      </c>
      <c r="G32" s="14"/>
      <c r="H32" s="41">
        <f t="shared" si="12"/>
        <v>0</v>
      </c>
      <c r="I32" s="36">
        <v>43739</v>
      </c>
      <c r="J32" s="53">
        <f t="shared" si="13"/>
        <v>43799</v>
      </c>
      <c r="K32" s="41">
        <f t="shared" si="14"/>
        <v>0</v>
      </c>
      <c r="L32" s="41">
        <f t="shared" si="15"/>
        <v>0</v>
      </c>
      <c r="M32" s="7"/>
      <c r="N32" s="7"/>
      <c r="O32" s="7"/>
      <c r="P32" s="22"/>
    </row>
    <row r="33" spans="1:16" x14ac:dyDescent="0.3">
      <c r="A33" s="7"/>
      <c r="B33" s="7"/>
      <c r="C33" s="7"/>
      <c r="D33" s="7"/>
      <c r="E33" s="15"/>
      <c r="F33" s="41">
        <f t="shared" si="11"/>
        <v>0</v>
      </c>
      <c r="G33" s="14"/>
      <c r="H33" s="41">
        <f t="shared" si="12"/>
        <v>0</v>
      </c>
      <c r="I33" s="36">
        <v>43739</v>
      </c>
      <c r="J33" s="53">
        <f t="shared" si="13"/>
        <v>43799</v>
      </c>
      <c r="K33" s="41">
        <f t="shared" si="14"/>
        <v>0</v>
      </c>
      <c r="L33" s="41">
        <f t="shared" si="15"/>
        <v>0</v>
      </c>
      <c r="M33" s="7"/>
      <c r="N33" s="7"/>
      <c r="O33" s="7"/>
      <c r="P33" s="22"/>
    </row>
    <row r="34" spans="1:16" x14ac:dyDescent="0.3">
      <c r="A34" s="7"/>
      <c r="B34" s="7"/>
      <c r="C34" s="7"/>
      <c r="D34" s="7"/>
      <c r="E34" s="15"/>
      <c r="F34" s="41">
        <f t="shared" si="11"/>
        <v>0</v>
      </c>
      <c r="G34" s="14"/>
      <c r="H34" s="41">
        <f t="shared" si="12"/>
        <v>0</v>
      </c>
      <c r="I34" s="36">
        <v>43739</v>
      </c>
      <c r="J34" s="53">
        <f t="shared" si="13"/>
        <v>43799</v>
      </c>
      <c r="K34" s="41">
        <f t="shared" si="14"/>
        <v>0</v>
      </c>
      <c r="L34" s="41">
        <f t="shared" si="15"/>
        <v>0</v>
      </c>
      <c r="M34" s="7"/>
      <c r="N34" s="7"/>
      <c r="O34" s="7"/>
      <c r="P34" s="22"/>
    </row>
    <row r="35" spans="1:16" x14ac:dyDescent="0.3">
      <c r="A35" s="7"/>
      <c r="B35" s="7"/>
      <c r="C35" s="7"/>
      <c r="D35" s="7"/>
      <c r="E35" s="15"/>
      <c r="F35" s="41">
        <f t="shared" si="11"/>
        <v>0</v>
      </c>
      <c r="G35" s="14"/>
      <c r="H35" s="41">
        <f t="shared" si="12"/>
        <v>0</v>
      </c>
      <c r="I35" s="36">
        <v>43739</v>
      </c>
      <c r="J35" s="53">
        <f t="shared" si="13"/>
        <v>43799</v>
      </c>
      <c r="K35" s="41">
        <f t="shared" si="14"/>
        <v>0</v>
      </c>
      <c r="L35" s="41">
        <f t="shared" si="15"/>
        <v>0</v>
      </c>
      <c r="M35" s="7"/>
      <c r="N35" s="7"/>
      <c r="O35" s="7"/>
      <c r="P35" s="22"/>
    </row>
    <row r="36" spans="1:16" x14ac:dyDescent="0.3">
      <c r="A36" s="7"/>
      <c r="B36" s="7"/>
      <c r="C36" s="7"/>
      <c r="D36" s="7"/>
      <c r="E36" s="15"/>
      <c r="F36" s="41">
        <f t="shared" si="11"/>
        <v>0</v>
      </c>
      <c r="G36" s="14"/>
      <c r="H36" s="41">
        <f t="shared" si="12"/>
        <v>0</v>
      </c>
      <c r="I36" s="36">
        <v>44136</v>
      </c>
      <c r="J36" s="53">
        <f t="shared" si="13"/>
        <v>44196</v>
      </c>
      <c r="K36" s="41">
        <f t="shared" si="14"/>
        <v>0</v>
      </c>
      <c r="L36" s="41">
        <f t="shared" si="15"/>
        <v>0</v>
      </c>
      <c r="M36" s="7"/>
      <c r="N36" s="7"/>
      <c r="O36" s="7"/>
      <c r="P36" s="22"/>
    </row>
    <row r="37" spans="1:16" x14ac:dyDescent="0.3">
      <c r="A37" s="7"/>
      <c r="B37" s="7"/>
      <c r="C37" s="7"/>
      <c r="D37" s="7"/>
      <c r="E37" s="15"/>
      <c r="F37" s="41">
        <f t="shared" si="11"/>
        <v>0</v>
      </c>
      <c r="G37" s="14"/>
      <c r="H37" s="41">
        <f t="shared" si="12"/>
        <v>0</v>
      </c>
      <c r="I37" s="36">
        <v>44136</v>
      </c>
      <c r="J37" s="53">
        <f t="shared" si="13"/>
        <v>44196</v>
      </c>
      <c r="K37" s="41">
        <f t="shared" si="14"/>
        <v>0</v>
      </c>
      <c r="L37" s="41">
        <f t="shared" si="15"/>
        <v>0</v>
      </c>
      <c r="M37" s="7"/>
      <c r="N37" s="7"/>
      <c r="O37" s="7"/>
      <c r="P37" s="22"/>
    </row>
    <row r="38" spans="1:16" x14ac:dyDescent="0.3">
      <c r="A38" s="7"/>
      <c r="B38" s="7"/>
      <c r="C38" s="7"/>
      <c r="D38" s="7"/>
      <c r="E38" s="15"/>
      <c r="F38" s="41">
        <f t="shared" si="11"/>
        <v>0</v>
      </c>
      <c r="G38" s="14"/>
      <c r="H38" s="41">
        <f t="shared" si="12"/>
        <v>0</v>
      </c>
      <c r="I38" s="36">
        <v>44136</v>
      </c>
      <c r="J38" s="53">
        <f t="shared" si="13"/>
        <v>44196</v>
      </c>
      <c r="K38" s="41">
        <f t="shared" si="14"/>
        <v>0</v>
      </c>
      <c r="L38" s="41">
        <f t="shared" si="15"/>
        <v>0</v>
      </c>
      <c r="M38" s="7"/>
      <c r="N38" s="7"/>
      <c r="O38" s="7"/>
      <c r="P38" s="22"/>
    </row>
    <row r="39" spans="1:16" x14ac:dyDescent="0.3">
      <c r="A39" s="7"/>
      <c r="B39" s="7"/>
      <c r="C39" s="7"/>
      <c r="D39" s="7"/>
      <c r="E39" s="15"/>
      <c r="F39" s="41">
        <f t="shared" si="11"/>
        <v>0</v>
      </c>
      <c r="G39" s="14"/>
      <c r="H39" s="41">
        <f t="shared" si="12"/>
        <v>0</v>
      </c>
      <c r="I39" s="36">
        <v>44166</v>
      </c>
      <c r="J39" s="53">
        <f t="shared" si="13"/>
        <v>44226</v>
      </c>
      <c r="K39" s="41">
        <f t="shared" si="14"/>
        <v>0</v>
      </c>
      <c r="L39" s="41">
        <f t="shared" si="15"/>
        <v>0</v>
      </c>
      <c r="M39" s="7"/>
      <c r="N39" s="7"/>
      <c r="O39" s="7"/>
      <c r="P39" s="22"/>
    </row>
    <row r="40" spans="1:16" x14ac:dyDescent="0.3">
      <c r="A40" s="7"/>
      <c r="B40" s="7"/>
      <c r="C40" s="7"/>
      <c r="D40" s="7"/>
      <c r="E40" s="15"/>
      <c r="F40" s="41">
        <f t="shared" si="11"/>
        <v>0</v>
      </c>
      <c r="G40" s="14"/>
      <c r="H40" s="41">
        <f t="shared" si="12"/>
        <v>0</v>
      </c>
      <c r="I40" s="36">
        <v>44166</v>
      </c>
      <c r="J40" s="53">
        <f t="shared" si="13"/>
        <v>44226</v>
      </c>
      <c r="K40" s="41">
        <f t="shared" si="14"/>
        <v>0</v>
      </c>
      <c r="L40" s="41">
        <f t="shared" si="15"/>
        <v>0</v>
      </c>
      <c r="M40" s="7"/>
      <c r="N40" s="7"/>
      <c r="O40" s="7"/>
      <c r="P40" s="22"/>
    </row>
    <row r="41" spans="1:16" x14ac:dyDescent="0.3">
      <c r="A41" s="7"/>
      <c r="B41" s="7"/>
      <c r="C41" s="7"/>
      <c r="D41" s="7"/>
      <c r="E41" s="15"/>
      <c r="F41" s="41">
        <f t="shared" si="11"/>
        <v>0</v>
      </c>
      <c r="G41" s="14"/>
      <c r="H41" s="41">
        <f t="shared" si="12"/>
        <v>0</v>
      </c>
      <c r="I41" s="36">
        <v>44166</v>
      </c>
      <c r="J41" s="53">
        <f t="shared" si="13"/>
        <v>44226</v>
      </c>
      <c r="K41" s="41">
        <f t="shared" si="14"/>
        <v>0</v>
      </c>
      <c r="L41" s="41">
        <f t="shared" si="15"/>
        <v>0</v>
      </c>
      <c r="M41" s="7"/>
      <c r="N41" s="7"/>
      <c r="O41" s="7"/>
      <c r="P41" s="22"/>
    </row>
    <row r="42" spans="1:16" x14ac:dyDescent="0.3">
      <c r="A42" s="7"/>
      <c r="B42" s="7"/>
      <c r="C42" s="7"/>
      <c r="D42" s="7"/>
      <c r="E42" s="15"/>
      <c r="F42" s="41">
        <f t="shared" si="11"/>
        <v>0</v>
      </c>
      <c r="G42" s="14"/>
      <c r="H42" s="41">
        <f t="shared" si="12"/>
        <v>0</v>
      </c>
      <c r="I42" s="36">
        <v>44166</v>
      </c>
      <c r="J42" s="53">
        <f t="shared" si="13"/>
        <v>44226</v>
      </c>
      <c r="K42" s="41">
        <f t="shared" si="14"/>
        <v>0</v>
      </c>
      <c r="L42" s="41">
        <f t="shared" si="15"/>
        <v>0</v>
      </c>
      <c r="M42" s="7"/>
      <c r="N42" s="7"/>
      <c r="O42" s="7"/>
      <c r="P42" s="22"/>
    </row>
    <row r="43" spans="1:16" x14ac:dyDescent="0.3">
      <c r="A43" s="7"/>
      <c r="B43" s="7"/>
      <c r="C43" s="7"/>
      <c r="D43" s="7"/>
      <c r="E43" s="15"/>
      <c r="F43" s="41">
        <f t="shared" si="11"/>
        <v>0</v>
      </c>
      <c r="G43" s="14"/>
      <c r="H43" s="41">
        <f t="shared" si="12"/>
        <v>0</v>
      </c>
      <c r="I43" s="36">
        <v>44166</v>
      </c>
      <c r="J43" s="53">
        <f t="shared" si="13"/>
        <v>44226</v>
      </c>
      <c r="K43" s="41">
        <f t="shared" si="14"/>
        <v>0</v>
      </c>
      <c r="L43" s="41">
        <f t="shared" si="15"/>
        <v>0</v>
      </c>
      <c r="M43" s="7"/>
      <c r="N43" s="7"/>
      <c r="O43" s="7"/>
      <c r="P43" s="22"/>
    </row>
    <row r="44" spans="1:16" x14ac:dyDescent="0.3">
      <c r="A44" s="7"/>
      <c r="B44" s="7"/>
      <c r="C44" s="7"/>
      <c r="D44" s="7"/>
      <c r="E44" s="15"/>
      <c r="F44" s="41">
        <f t="shared" si="11"/>
        <v>0</v>
      </c>
      <c r="G44" s="14"/>
      <c r="H44" s="41">
        <f t="shared" si="12"/>
        <v>0</v>
      </c>
      <c r="I44" s="36">
        <v>44166</v>
      </c>
      <c r="J44" s="53">
        <f t="shared" si="13"/>
        <v>44226</v>
      </c>
      <c r="K44" s="41">
        <f t="shared" si="14"/>
        <v>0</v>
      </c>
      <c r="L44" s="41">
        <f t="shared" si="15"/>
        <v>0</v>
      </c>
      <c r="M44" s="7"/>
      <c r="N44" s="7"/>
      <c r="O44" s="7"/>
      <c r="P44" s="22"/>
    </row>
    <row r="45" spans="1:16" x14ac:dyDescent="0.3">
      <c r="A45" s="7"/>
      <c r="B45" s="7"/>
      <c r="C45" s="7"/>
      <c r="D45" s="7"/>
      <c r="E45" s="15"/>
      <c r="F45" s="41">
        <f t="shared" si="11"/>
        <v>0</v>
      </c>
      <c r="G45" s="14"/>
      <c r="H45" s="41">
        <f t="shared" si="12"/>
        <v>0</v>
      </c>
      <c r="I45" s="36">
        <v>44166</v>
      </c>
      <c r="J45" s="53">
        <f t="shared" si="13"/>
        <v>44226</v>
      </c>
      <c r="K45" s="41">
        <f t="shared" si="14"/>
        <v>0</v>
      </c>
      <c r="L45" s="41">
        <f t="shared" si="15"/>
        <v>0</v>
      </c>
      <c r="M45" s="7"/>
      <c r="N45" s="7"/>
      <c r="O45" s="7"/>
      <c r="P45" s="22"/>
    </row>
    <row r="46" spans="1:16" x14ac:dyDescent="0.3">
      <c r="A46" s="7"/>
      <c r="B46" s="7"/>
      <c r="C46" s="7"/>
      <c r="D46" s="7"/>
      <c r="E46" s="15"/>
      <c r="F46" s="41">
        <f t="shared" si="11"/>
        <v>0</v>
      </c>
      <c r="G46" s="14"/>
      <c r="H46" s="41">
        <f t="shared" si="12"/>
        <v>0</v>
      </c>
      <c r="I46" s="36">
        <v>44166</v>
      </c>
      <c r="J46" s="53">
        <f t="shared" si="13"/>
        <v>44226</v>
      </c>
      <c r="K46" s="41">
        <f t="shared" si="14"/>
        <v>0</v>
      </c>
      <c r="L46" s="41">
        <f t="shared" si="15"/>
        <v>0</v>
      </c>
      <c r="M46" s="7"/>
      <c r="N46" s="7"/>
      <c r="O46" s="7"/>
      <c r="P46" s="22"/>
    </row>
    <row r="47" spans="1:16" x14ac:dyDescent="0.3">
      <c r="A47" s="7"/>
      <c r="B47" s="7"/>
      <c r="C47" s="7"/>
      <c r="D47" s="7"/>
      <c r="E47" s="15"/>
      <c r="F47" s="41">
        <f t="shared" si="11"/>
        <v>0</v>
      </c>
      <c r="G47" s="14"/>
      <c r="H47" s="41">
        <f t="shared" si="12"/>
        <v>0</v>
      </c>
      <c r="I47" s="36">
        <v>43831</v>
      </c>
      <c r="J47" s="53">
        <f t="shared" si="13"/>
        <v>43891</v>
      </c>
      <c r="K47" s="41">
        <f t="shared" si="14"/>
        <v>0</v>
      </c>
      <c r="L47" s="41">
        <f t="shared" si="15"/>
        <v>0</v>
      </c>
      <c r="M47" s="7"/>
      <c r="N47" s="7"/>
      <c r="O47" s="7"/>
      <c r="P47" s="22"/>
    </row>
    <row r="48" spans="1:16" x14ac:dyDescent="0.3">
      <c r="A48" s="7"/>
      <c r="B48" s="7"/>
      <c r="C48" s="7"/>
      <c r="D48" s="7"/>
      <c r="E48" s="15"/>
      <c r="F48" s="41">
        <f t="shared" ref="F48:F75" si="16">G48+H48</f>
        <v>0</v>
      </c>
      <c r="G48" s="14"/>
      <c r="H48" s="41">
        <f t="shared" ref="H48:H75" si="17">G48*18%</f>
        <v>0</v>
      </c>
      <c r="I48" s="36">
        <v>43831</v>
      </c>
      <c r="J48" s="53">
        <f t="shared" ref="J48:J75" si="18">I48+60</f>
        <v>43891</v>
      </c>
      <c r="K48" s="41">
        <f t="shared" ref="K48:K75" si="19">G48*2%</f>
        <v>0</v>
      </c>
      <c r="L48" s="41">
        <f t="shared" ref="L48:L75" si="20">F48-K48</f>
        <v>0</v>
      </c>
      <c r="M48" s="7"/>
      <c r="N48" s="7"/>
      <c r="O48" s="7"/>
      <c r="P48" s="22"/>
    </row>
    <row r="49" spans="1:16" x14ac:dyDescent="0.3">
      <c r="A49" s="7"/>
      <c r="B49" s="7"/>
      <c r="C49" s="7"/>
      <c r="D49" s="7"/>
      <c r="E49" s="15"/>
      <c r="F49" s="41">
        <f t="shared" si="16"/>
        <v>0</v>
      </c>
      <c r="G49" s="14"/>
      <c r="H49" s="41">
        <f t="shared" si="17"/>
        <v>0</v>
      </c>
      <c r="I49" s="36">
        <v>43831</v>
      </c>
      <c r="J49" s="53">
        <f t="shared" si="18"/>
        <v>43891</v>
      </c>
      <c r="K49" s="41">
        <f t="shared" si="19"/>
        <v>0</v>
      </c>
      <c r="L49" s="41">
        <f t="shared" si="20"/>
        <v>0</v>
      </c>
      <c r="M49" s="7"/>
      <c r="N49" s="7"/>
      <c r="O49" s="7"/>
      <c r="P49" s="22"/>
    </row>
    <row r="50" spans="1:16" x14ac:dyDescent="0.3">
      <c r="A50" s="7"/>
      <c r="B50" s="7"/>
      <c r="C50" s="7"/>
      <c r="D50" s="7"/>
      <c r="E50" s="15"/>
      <c r="F50" s="41">
        <f t="shared" si="16"/>
        <v>0</v>
      </c>
      <c r="G50" s="14"/>
      <c r="H50" s="41">
        <f t="shared" si="17"/>
        <v>0</v>
      </c>
      <c r="I50" s="36">
        <v>43831</v>
      </c>
      <c r="J50" s="53">
        <f t="shared" si="18"/>
        <v>43891</v>
      </c>
      <c r="K50" s="41">
        <f t="shared" si="19"/>
        <v>0</v>
      </c>
      <c r="L50" s="41">
        <f t="shared" si="20"/>
        <v>0</v>
      </c>
      <c r="M50" s="7"/>
      <c r="N50" s="7"/>
      <c r="O50" s="7"/>
      <c r="P50" s="22"/>
    </row>
    <row r="51" spans="1:16" x14ac:dyDescent="0.3">
      <c r="A51" s="7"/>
      <c r="B51" s="7"/>
      <c r="C51" s="7"/>
      <c r="D51" s="7"/>
      <c r="E51" s="15"/>
      <c r="F51" s="41">
        <f t="shared" si="16"/>
        <v>0</v>
      </c>
      <c r="G51" s="14"/>
      <c r="H51" s="41">
        <f t="shared" si="17"/>
        <v>0</v>
      </c>
      <c r="I51" s="36">
        <v>43831</v>
      </c>
      <c r="J51" s="53">
        <f t="shared" si="18"/>
        <v>43891</v>
      </c>
      <c r="K51" s="41">
        <f t="shared" si="19"/>
        <v>0</v>
      </c>
      <c r="L51" s="41">
        <f t="shared" si="20"/>
        <v>0</v>
      </c>
      <c r="M51" s="7"/>
      <c r="N51" s="7"/>
      <c r="O51" s="7"/>
      <c r="P51" s="22"/>
    </row>
    <row r="52" spans="1:16" x14ac:dyDescent="0.3">
      <c r="A52" s="7"/>
      <c r="B52" s="7"/>
      <c r="C52" s="7"/>
      <c r="D52" s="7"/>
      <c r="E52" s="15"/>
      <c r="F52" s="41">
        <f t="shared" si="16"/>
        <v>0</v>
      </c>
      <c r="G52" s="14"/>
      <c r="H52" s="41">
        <f t="shared" si="17"/>
        <v>0</v>
      </c>
      <c r="I52" s="36">
        <v>43831</v>
      </c>
      <c r="J52" s="53">
        <f t="shared" si="18"/>
        <v>43891</v>
      </c>
      <c r="K52" s="41">
        <f t="shared" si="19"/>
        <v>0</v>
      </c>
      <c r="L52" s="41">
        <f t="shared" si="20"/>
        <v>0</v>
      </c>
      <c r="M52" s="7"/>
      <c r="N52" s="7"/>
      <c r="O52" s="7"/>
      <c r="P52" s="22"/>
    </row>
    <row r="53" spans="1:16" x14ac:dyDescent="0.3">
      <c r="A53" s="7"/>
      <c r="B53" s="7"/>
      <c r="C53" s="7"/>
      <c r="D53" s="7"/>
      <c r="E53" s="15"/>
      <c r="F53" s="41">
        <f t="shared" si="16"/>
        <v>0</v>
      </c>
      <c r="G53" s="14"/>
      <c r="H53" s="41">
        <f t="shared" si="17"/>
        <v>0</v>
      </c>
      <c r="I53" s="36">
        <v>43831</v>
      </c>
      <c r="J53" s="53">
        <f t="shared" si="18"/>
        <v>43891</v>
      </c>
      <c r="K53" s="41">
        <f t="shared" si="19"/>
        <v>0</v>
      </c>
      <c r="L53" s="41">
        <f t="shared" si="20"/>
        <v>0</v>
      </c>
      <c r="M53" s="7"/>
      <c r="N53" s="7"/>
      <c r="O53" s="7"/>
      <c r="P53" s="22"/>
    </row>
    <row r="54" spans="1:16" x14ac:dyDescent="0.3">
      <c r="A54" s="7"/>
      <c r="B54" s="7"/>
      <c r="C54" s="7"/>
      <c r="D54" s="7"/>
      <c r="E54" s="15"/>
      <c r="F54" s="41">
        <f t="shared" si="16"/>
        <v>0</v>
      </c>
      <c r="G54" s="14"/>
      <c r="H54" s="41">
        <f t="shared" si="17"/>
        <v>0</v>
      </c>
      <c r="I54" s="36">
        <v>43831</v>
      </c>
      <c r="J54" s="53">
        <f t="shared" si="18"/>
        <v>43891</v>
      </c>
      <c r="K54" s="41">
        <f t="shared" si="19"/>
        <v>0</v>
      </c>
      <c r="L54" s="41">
        <f t="shared" si="20"/>
        <v>0</v>
      </c>
      <c r="M54" s="7"/>
      <c r="N54" s="7"/>
      <c r="O54" s="7"/>
      <c r="P54" s="22"/>
    </row>
    <row r="55" spans="1:16" x14ac:dyDescent="0.3">
      <c r="A55" s="7"/>
      <c r="B55" s="7"/>
      <c r="C55" s="7"/>
      <c r="D55" s="7"/>
      <c r="E55" s="15"/>
      <c r="F55" s="41">
        <f t="shared" si="16"/>
        <v>0</v>
      </c>
      <c r="G55" s="14"/>
      <c r="H55" s="41">
        <f t="shared" si="17"/>
        <v>0</v>
      </c>
      <c r="I55" s="36">
        <v>43831</v>
      </c>
      <c r="J55" s="53">
        <f t="shared" si="18"/>
        <v>43891</v>
      </c>
      <c r="K55" s="41">
        <f t="shared" si="19"/>
        <v>0</v>
      </c>
      <c r="L55" s="41">
        <f t="shared" si="20"/>
        <v>0</v>
      </c>
      <c r="M55" s="7"/>
      <c r="N55" s="7"/>
      <c r="O55" s="7"/>
      <c r="P55" s="22"/>
    </row>
    <row r="56" spans="1:16" x14ac:dyDescent="0.3">
      <c r="A56" s="7"/>
      <c r="B56" s="7"/>
      <c r="C56" s="7"/>
      <c r="D56" s="7"/>
      <c r="E56" s="15"/>
      <c r="F56" s="41">
        <f t="shared" si="16"/>
        <v>0</v>
      </c>
      <c r="G56" s="14"/>
      <c r="H56" s="41">
        <f t="shared" si="17"/>
        <v>0</v>
      </c>
      <c r="I56" s="36">
        <v>43831</v>
      </c>
      <c r="J56" s="53">
        <f t="shared" si="18"/>
        <v>43891</v>
      </c>
      <c r="K56" s="41">
        <f t="shared" si="19"/>
        <v>0</v>
      </c>
      <c r="L56" s="41">
        <f t="shared" si="20"/>
        <v>0</v>
      </c>
      <c r="M56" s="7"/>
      <c r="N56" s="7"/>
      <c r="O56" s="7"/>
      <c r="P56" s="22"/>
    </row>
    <row r="57" spans="1:16" x14ac:dyDescent="0.3">
      <c r="A57" s="7"/>
      <c r="B57" s="7"/>
      <c r="C57" s="7"/>
      <c r="D57" s="7"/>
      <c r="E57" s="15"/>
      <c r="F57" s="41">
        <f t="shared" si="16"/>
        <v>0</v>
      </c>
      <c r="G57" s="14"/>
      <c r="H57" s="41">
        <f t="shared" si="17"/>
        <v>0</v>
      </c>
      <c r="I57" s="36">
        <v>43831</v>
      </c>
      <c r="J57" s="53">
        <f t="shared" si="18"/>
        <v>43891</v>
      </c>
      <c r="K57" s="41">
        <f t="shared" si="19"/>
        <v>0</v>
      </c>
      <c r="L57" s="41">
        <f t="shared" si="20"/>
        <v>0</v>
      </c>
      <c r="M57" s="7"/>
      <c r="N57" s="7"/>
      <c r="O57" s="7"/>
      <c r="P57" s="22"/>
    </row>
    <row r="58" spans="1:16" x14ac:dyDescent="0.3">
      <c r="A58" s="7"/>
      <c r="B58" s="7"/>
      <c r="C58" s="7"/>
      <c r="D58" s="7"/>
      <c r="E58" s="15"/>
      <c r="F58" s="41">
        <f t="shared" si="16"/>
        <v>0</v>
      </c>
      <c r="G58" s="14"/>
      <c r="H58" s="41">
        <f t="shared" si="17"/>
        <v>0</v>
      </c>
      <c r="I58" s="36">
        <v>43831</v>
      </c>
      <c r="J58" s="53">
        <f t="shared" si="18"/>
        <v>43891</v>
      </c>
      <c r="K58" s="41">
        <f t="shared" si="19"/>
        <v>0</v>
      </c>
      <c r="L58" s="41">
        <f t="shared" si="20"/>
        <v>0</v>
      </c>
      <c r="M58" s="7"/>
      <c r="N58" s="7"/>
      <c r="O58" s="7"/>
      <c r="P58" s="22"/>
    </row>
    <row r="59" spans="1:16" x14ac:dyDescent="0.3">
      <c r="A59" s="7"/>
      <c r="B59" s="7"/>
      <c r="C59" s="7"/>
      <c r="D59" s="7"/>
      <c r="E59" s="15"/>
      <c r="F59" s="41">
        <f t="shared" si="16"/>
        <v>0</v>
      </c>
      <c r="G59" s="14"/>
      <c r="H59" s="41">
        <f t="shared" si="17"/>
        <v>0</v>
      </c>
      <c r="I59" s="36">
        <v>43831</v>
      </c>
      <c r="J59" s="53">
        <f t="shared" si="18"/>
        <v>43891</v>
      </c>
      <c r="K59" s="41">
        <f t="shared" si="19"/>
        <v>0</v>
      </c>
      <c r="L59" s="41">
        <f t="shared" si="20"/>
        <v>0</v>
      </c>
      <c r="M59" s="7"/>
      <c r="N59" s="7"/>
      <c r="O59" s="7"/>
      <c r="P59" s="22"/>
    </row>
    <row r="60" spans="1:16" x14ac:dyDescent="0.3">
      <c r="A60" s="7"/>
      <c r="B60" s="7"/>
      <c r="C60" s="7"/>
      <c r="D60" s="7"/>
      <c r="E60" s="15"/>
      <c r="F60" s="41">
        <f t="shared" si="16"/>
        <v>0</v>
      </c>
      <c r="G60" s="14"/>
      <c r="H60" s="41">
        <f t="shared" si="17"/>
        <v>0</v>
      </c>
      <c r="I60" s="36">
        <v>43864</v>
      </c>
      <c r="J60" s="53">
        <f t="shared" si="18"/>
        <v>43924</v>
      </c>
      <c r="K60" s="41">
        <f t="shared" si="19"/>
        <v>0</v>
      </c>
      <c r="L60" s="41">
        <f t="shared" si="20"/>
        <v>0</v>
      </c>
      <c r="M60" s="7"/>
      <c r="N60" s="7"/>
      <c r="O60" s="7"/>
      <c r="P60" s="22"/>
    </row>
    <row r="61" spans="1:16" x14ac:dyDescent="0.3">
      <c r="A61" s="7"/>
      <c r="B61" s="7"/>
      <c r="C61" s="7"/>
      <c r="D61" s="7"/>
      <c r="E61" s="15"/>
      <c r="F61" s="41">
        <f t="shared" si="16"/>
        <v>0</v>
      </c>
      <c r="G61" s="14"/>
      <c r="H61" s="41">
        <f t="shared" si="17"/>
        <v>0</v>
      </c>
      <c r="I61" s="36">
        <v>43864</v>
      </c>
      <c r="J61" s="53">
        <f t="shared" si="18"/>
        <v>43924</v>
      </c>
      <c r="K61" s="41">
        <f t="shared" si="19"/>
        <v>0</v>
      </c>
      <c r="L61" s="41">
        <f t="shared" si="20"/>
        <v>0</v>
      </c>
      <c r="M61" s="7"/>
      <c r="N61" s="7"/>
      <c r="O61" s="7"/>
      <c r="P61" s="22"/>
    </row>
    <row r="62" spans="1:16" x14ac:dyDescent="0.3">
      <c r="A62" s="7"/>
      <c r="B62" s="7"/>
      <c r="C62" s="7"/>
      <c r="D62" s="7"/>
      <c r="E62" s="15"/>
      <c r="F62" s="41">
        <f t="shared" si="16"/>
        <v>0</v>
      </c>
      <c r="G62" s="14"/>
      <c r="H62" s="41">
        <f t="shared" si="17"/>
        <v>0</v>
      </c>
      <c r="I62" s="36">
        <v>43864</v>
      </c>
      <c r="J62" s="53">
        <f t="shared" si="18"/>
        <v>43924</v>
      </c>
      <c r="K62" s="41">
        <f t="shared" si="19"/>
        <v>0</v>
      </c>
      <c r="L62" s="41">
        <f t="shared" si="20"/>
        <v>0</v>
      </c>
      <c r="M62" s="7"/>
      <c r="N62" s="7"/>
      <c r="O62" s="7"/>
      <c r="P62" s="22"/>
    </row>
    <row r="63" spans="1:16" x14ac:dyDescent="0.3">
      <c r="A63" s="7"/>
      <c r="B63" s="7"/>
      <c r="C63" s="7"/>
      <c r="D63" s="7"/>
      <c r="E63" s="15"/>
      <c r="F63" s="41">
        <f t="shared" si="16"/>
        <v>0</v>
      </c>
      <c r="G63" s="14"/>
      <c r="H63" s="41">
        <f t="shared" si="17"/>
        <v>0</v>
      </c>
      <c r="I63" s="36">
        <v>43864</v>
      </c>
      <c r="J63" s="53">
        <f t="shared" si="18"/>
        <v>43924</v>
      </c>
      <c r="K63" s="41">
        <f t="shared" si="19"/>
        <v>0</v>
      </c>
      <c r="L63" s="41">
        <f t="shared" si="20"/>
        <v>0</v>
      </c>
      <c r="M63" s="7"/>
      <c r="N63" s="7"/>
      <c r="O63" s="7"/>
      <c r="P63" s="22"/>
    </row>
    <row r="64" spans="1:16" x14ac:dyDescent="0.3">
      <c r="A64" s="7"/>
      <c r="B64" s="7"/>
      <c r="C64" s="7"/>
      <c r="D64" s="7"/>
      <c r="E64" s="15"/>
      <c r="F64" s="41">
        <f t="shared" si="16"/>
        <v>0</v>
      </c>
      <c r="G64" s="14"/>
      <c r="H64" s="41">
        <f t="shared" si="17"/>
        <v>0</v>
      </c>
      <c r="I64" s="36">
        <v>43864</v>
      </c>
      <c r="J64" s="53">
        <f t="shared" si="18"/>
        <v>43924</v>
      </c>
      <c r="K64" s="41">
        <f t="shared" si="19"/>
        <v>0</v>
      </c>
      <c r="L64" s="41">
        <f t="shared" si="20"/>
        <v>0</v>
      </c>
      <c r="M64" s="7"/>
      <c r="N64" s="7"/>
      <c r="O64" s="7"/>
      <c r="P64" s="22"/>
    </row>
    <row r="65" spans="1:16" x14ac:dyDescent="0.3">
      <c r="A65" s="7"/>
      <c r="B65" s="7"/>
      <c r="C65" s="7"/>
      <c r="D65" s="7"/>
      <c r="E65" s="15"/>
      <c r="F65" s="41">
        <f t="shared" si="16"/>
        <v>0</v>
      </c>
      <c r="G65" s="14"/>
      <c r="H65" s="41">
        <f t="shared" si="17"/>
        <v>0</v>
      </c>
      <c r="I65" s="36">
        <v>43892</v>
      </c>
      <c r="J65" s="53">
        <f t="shared" si="18"/>
        <v>43952</v>
      </c>
      <c r="K65" s="41">
        <f t="shared" si="19"/>
        <v>0</v>
      </c>
      <c r="L65" s="41">
        <f t="shared" si="20"/>
        <v>0</v>
      </c>
      <c r="M65" s="7"/>
      <c r="N65" s="7"/>
      <c r="O65" s="7"/>
      <c r="P65" s="22"/>
    </row>
    <row r="66" spans="1:16" x14ac:dyDescent="0.3">
      <c r="A66" s="7"/>
      <c r="B66" s="7"/>
      <c r="C66" s="7"/>
      <c r="D66" s="7"/>
      <c r="E66" s="15"/>
      <c r="F66" s="41">
        <f t="shared" si="16"/>
        <v>0</v>
      </c>
      <c r="G66" s="14"/>
      <c r="H66" s="41">
        <f t="shared" si="17"/>
        <v>0</v>
      </c>
      <c r="I66" s="7"/>
      <c r="J66" s="53">
        <f t="shared" si="18"/>
        <v>60</v>
      </c>
      <c r="K66" s="41">
        <f t="shared" si="19"/>
        <v>0</v>
      </c>
      <c r="L66" s="41">
        <f t="shared" si="20"/>
        <v>0</v>
      </c>
      <c r="M66" s="7"/>
      <c r="N66" s="7"/>
      <c r="O66" s="7"/>
      <c r="P66" s="22"/>
    </row>
    <row r="67" spans="1:16" x14ac:dyDescent="0.3">
      <c r="A67" s="7"/>
      <c r="B67" s="7"/>
      <c r="C67" s="7"/>
      <c r="D67" s="7"/>
      <c r="E67" s="15"/>
      <c r="F67" s="41">
        <f t="shared" si="16"/>
        <v>0</v>
      </c>
      <c r="G67" s="14"/>
      <c r="H67" s="41">
        <f t="shared" si="17"/>
        <v>0</v>
      </c>
      <c r="I67" s="7"/>
      <c r="J67" s="53">
        <f t="shared" si="18"/>
        <v>60</v>
      </c>
      <c r="K67" s="41">
        <f t="shared" si="19"/>
        <v>0</v>
      </c>
      <c r="L67" s="41">
        <f t="shared" si="20"/>
        <v>0</v>
      </c>
      <c r="M67" s="7"/>
      <c r="N67" s="7"/>
      <c r="O67" s="7"/>
      <c r="P67" s="22"/>
    </row>
    <row r="68" spans="1:16" x14ac:dyDescent="0.3">
      <c r="A68" s="7"/>
      <c r="B68" s="7"/>
      <c r="C68" s="7"/>
      <c r="D68" s="7"/>
      <c r="E68" s="15"/>
      <c r="F68" s="41">
        <f t="shared" si="16"/>
        <v>0</v>
      </c>
      <c r="G68" s="14"/>
      <c r="H68" s="41">
        <f t="shared" si="17"/>
        <v>0</v>
      </c>
      <c r="I68" s="7"/>
      <c r="J68" s="53">
        <f t="shared" si="18"/>
        <v>60</v>
      </c>
      <c r="K68" s="41">
        <f t="shared" si="19"/>
        <v>0</v>
      </c>
      <c r="L68" s="41">
        <f t="shared" si="20"/>
        <v>0</v>
      </c>
      <c r="M68" s="7"/>
      <c r="N68" s="7"/>
      <c r="O68" s="7"/>
      <c r="P68" s="22"/>
    </row>
    <row r="69" spans="1:16" x14ac:dyDescent="0.3">
      <c r="A69" s="7"/>
      <c r="B69" s="7"/>
      <c r="C69" s="7"/>
      <c r="D69" s="7"/>
      <c r="E69" s="15"/>
      <c r="F69" s="41">
        <f t="shared" si="16"/>
        <v>0</v>
      </c>
      <c r="G69" s="14"/>
      <c r="H69" s="41">
        <f t="shared" si="17"/>
        <v>0</v>
      </c>
      <c r="I69" s="7"/>
      <c r="J69" s="53">
        <f t="shared" si="18"/>
        <v>60</v>
      </c>
      <c r="K69" s="41">
        <f t="shared" si="19"/>
        <v>0</v>
      </c>
      <c r="L69" s="41">
        <f t="shared" si="20"/>
        <v>0</v>
      </c>
      <c r="M69" s="7"/>
      <c r="N69" s="7"/>
      <c r="O69" s="7"/>
      <c r="P69" s="22"/>
    </row>
    <row r="70" spans="1:16" x14ac:dyDescent="0.3">
      <c r="A70" s="7"/>
      <c r="B70" s="7"/>
      <c r="C70" s="7"/>
      <c r="D70" s="7"/>
      <c r="E70" s="15"/>
      <c r="F70" s="41">
        <f t="shared" si="16"/>
        <v>0</v>
      </c>
      <c r="G70" s="14"/>
      <c r="H70" s="41">
        <f t="shared" si="17"/>
        <v>0</v>
      </c>
      <c r="I70" s="7"/>
      <c r="J70" s="53">
        <f t="shared" si="18"/>
        <v>60</v>
      </c>
      <c r="K70" s="41">
        <f t="shared" si="19"/>
        <v>0</v>
      </c>
      <c r="L70" s="41">
        <f t="shared" si="20"/>
        <v>0</v>
      </c>
      <c r="M70" s="7"/>
      <c r="N70" s="7"/>
      <c r="O70" s="7"/>
      <c r="P70" s="22"/>
    </row>
    <row r="71" spans="1:16" x14ac:dyDescent="0.3">
      <c r="A71" s="7"/>
      <c r="B71" s="7"/>
      <c r="C71" s="7"/>
      <c r="D71" s="7"/>
      <c r="E71" s="15"/>
      <c r="F71" s="41">
        <f t="shared" si="16"/>
        <v>0</v>
      </c>
      <c r="G71" s="14"/>
      <c r="H71" s="41">
        <f t="shared" si="17"/>
        <v>0</v>
      </c>
      <c r="I71" s="7"/>
      <c r="J71" s="53">
        <f t="shared" si="18"/>
        <v>60</v>
      </c>
      <c r="K71" s="41">
        <f t="shared" si="19"/>
        <v>0</v>
      </c>
      <c r="L71" s="41">
        <f t="shared" si="20"/>
        <v>0</v>
      </c>
      <c r="M71" s="7"/>
      <c r="N71" s="7"/>
      <c r="O71" s="7"/>
      <c r="P71" s="22"/>
    </row>
    <row r="72" spans="1:16" x14ac:dyDescent="0.3">
      <c r="A72" s="7"/>
      <c r="B72" s="7"/>
      <c r="C72" s="7"/>
      <c r="D72" s="7"/>
      <c r="E72" s="15"/>
      <c r="F72" s="41">
        <f t="shared" si="16"/>
        <v>0</v>
      </c>
      <c r="G72" s="14"/>
      <c r="H72" s="41">
        <f t="shared" si="17"/>
        <v>0</v>
      </c>
      <c r="I72" s="7"/>
      <c r="J72" s="53">
        <f t="shared" si="18"/>
        <v>60</v>
      </c>
      <c r="K72" s="41">
        <f t="shared" si="19"/>
        <v>0</v>
      </c>
      <c r="L72" s="41">
        <f t="shared" si="20"/>
        <v>0</v>
      </c>
      <c r="M72" s="7"/>
      <c r="N72" s="7"/>
      <c r="O72" s="7"/>
      <c r="P72" s="22"/>
    </row>
    <row r="73" spans="1:16" x14ac:dyDescent="0.3">
      <c r="A73" s="7"/>
      <c r="B73" s="7"/>
      <c r="C73" s="7"/>
      <c r="D73" s="7"/>
      <c r="E73" s="15"/>
      <c r="F73" s="41">
        <f t="shared" si="16"/>
        <v>0</v>
      </c>
      <c r="G73" s="14"/>
      <c r="H73" s="41">
        <f t="shared" si="17"/>
        <v>0</v>
      </c>
      <c r="I73" s="7"/>
      <c r="J73" s="53">
        <f t="shared" si="18"/>
        <v>60</v>
      </c>
      <c r="K73" s="41">
        <f t="shared" si="19"/>
        <v>0</v>
      </c>
      <c r="L73" s="41">
        <f t="shared" si="20"/>
        <v>0</v>
      </c>
      <c r="M73" s="7"/>
      <c r="N73" s="7"/>
      <c r="O73" s="7"/>
      <c r="P73" s="22"/>
    </row>
    <row r="74" spans="1:16" x14ac:dyDescent="0.3">
      <c r="A74" s="7"/>
      <c r="B74" s="7"/>
      <c r="C74" s="7"/>
      <c r="D74" s="7"/>
      <c r="E74" s="15"/>
      <c r="F74" s="41">
        <f t="shared" si="16"/>
        <v>0</v>
      </c>
      <c r="G74" s="14"/>
      <c r="H74" s="41">
        <f t="shared" si="17"/>
        <v>0</v>
      </c>
      <c r="I74" s="7"/>
      <c r="J74" s="53">
        <f t="shared" si="18"/>
        <v>60</v>
      </c>
      <c r="K74" s="41">
        <f t="shared" si="19"/>
        <v>0</v>
      </c>
      <c r="L74" s="41">
        <f t="shared" si="20"/>
        <v>0</v>
      </c>
      <c r="M74" s="7"/>
      <c r="N74" s="7"/>
      <c r="O74" s="7"/>
      <c r="P74" s="22"/>
    </row>
    <row r="75" spans="1:16" x14ac:dyDescent="0.3">
      <c r="A75" s="7"/>
      <c r="B75" s="7"/>
      <c r="C75" s="7"/>
      <c r="D75" s="7"/>
      <c r="E75" s="15"/>
      <c r="F75" s="41">
        <f t="shared" si="16"/>
        <v>0</v>
      </c>
      <c r="G75" s="14"/>
      <c r="H75" s="41">
        <f t="shared" si="17"/>
        <v>0</v>
      </c>
      <c r="I75" s="7"/>
      <c r="J75" s="53">
        <f t="shared" si="18"/>
        <v>60</v>
      </c>
      <c r="K75" s="41">
        <f t="shared" si="19"/>
        <v>0</v>
      </c>
      <c r="L75" s="41">
        <f t="shared" si="20"/>
        <v>0</v>
      </c>
      <c r="M75" s="7"/>
      <c r="N75" s="7"/>
      <c r="O75" s="7"/>
      <c r="P75" s="21"/>
    </row>
    <row r="77" spans="1:16" ht="23.5" x14ac:dyDescent="0.55000000000000004">
      <c r="E77" s="23" t="s">
        <v>22</v>
      </c>
      <c r="F77" s="14">
        <f>SUM(F1:F75)</f>
        <v>0</v>
      </c>
      <c r="G77" s="14">
        <f>SUM(G1:G75)</f>
        <v>0</v>
      </c>
      <c r="H77" s="14">
        <f>SUM(H1:H75)</f>
        <v>0</v>
      </c>
      <c r="I77" s="20"/>
      <c r="J77" s="19"/>
      <c r="K77" s="15">
        <f>SUM(K1:K76)</f>
        <v>0</v>
      </c>
      <c r="L77" s="14">
        <f>SUM(L1:L75)</f>
        <v>0</v>
      </c>
      <c r="M77" s="14">
        <f>SUM(M1:M75)</f>
        <v>0</v>
      </c>
    </row>
    <row r="78" spans="1:16" ht="18.5" x14ac:dyDescent="0.45">
      <c r="E78" s="24" t="s">
        <v>23</v>
      </c>
      <c r="P78" s="49"/>
    </row>
    <row r="79" spans="1:16" ht="18.5" x14ac:dyDescent="0.45">
      <c r="E79" s="77" t="s">
        <v>35</v>
      </c>
      <c r="P79" s="49"/>
    </row>
    <row r="81" spans="9:13" x14ac:dyDescent="0.3">
      <c r="M81" s="20"/>
    </row>
    <row r="83" spans="9:13" x14ac:dyDescent="0.3">
      <c r="M83" s="20"/>
    </row>
    <row r="85" spans="9:13" x14ac:dyDescent="0.3">
      <c r="I85" s="20"/>
    </row>
  </sheetData>
  <hyperlinks>
    <hyperlink ref="E77" location="HOME!A1" display="HOME" xr:uid="{F87319E9-0891-41F4-90E6-4EAC30F5EBFE}"/>
    <hyperlink ref="E78" location="MONTHWISE!A1" display="Monthwise" xr:uid="{2EAF5B12-491A-4764-807B-CEE917C333A6}"/>
    <hyperlink ref="E79" location="'GST-Monthwise'!A1" display="GST - Monthwise" xr:uid="{7696E8B3-40A8-4F1E-8F89-8833F2755C5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7402-D339-4946-A4ED-3B7C7B596D48}">
  <dimension ref="A1:O26"/>
  <sheetViews>
    <sheetView workbookViewId="0">
      <selection activeCell="E22" sqref="E22"/>
    </sheetView>
  </sheetViews>
  <sheetFormatPr defaultColWidth="9.1796875" defaultRowHeight="13" x14ac:dyDescent="0.3"/>
  <cols>
    <col min="1" max="1" width="12.7265625" style="19" bestFit="1" customWidth="1"/>
    <col min="2" max="2" width="8.7265625" style="19" bestFit="1" customWidth="1"/>
    <col min="3" max="3" width="8.1796875" style="19" bestFit="1" customWidth="1"/>
    <col min="4" max="4" width="28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  <c r="N18" s="20"/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710E0734-ED57-4849-9BB3-C80D20C0A407}"/>
    <hyperlink ref="D19" location="MONTHWISE!A1" display="Monthwise" xr:uid="{EFA50AA2-A5F0-48DC-9CBB-C9840DBA21B7}"/>
    <hyperlink ref="D20" location="'GST-Monthwise'!A1" display="GST - Monthwise" xr:uid="{F1953372-418F-4363-BE0B-F7C0B289BA9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A856-2F2D-4575-BE2B-FE43EF67AB7D}">
  <dimension ref="A1:P76"/>
  <sheetViews>
    <sheetView workbookViewId="0">
      <selection activeCell="A9" sqref="A9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19.1796875" style="19" bestFit="1" customWidth="1"/>
    <col min="4" max="4" width="5.453125" style="19" bestFit="1" customWidth="1"/>
    <col min="5" max="5" width="28.4531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10.36328125" style="19" bestFit="1" customWidth="1"/>
    <col min="10" max="10" width="7" style="13" bestFit="1" customWidth="1"/>
    <col min="11" max="11" width="6" style="13" bestFit="1" customWidth="1"/>
    <col min="12" max="12" width="11.453125" style="20" bestFit="1" customWidth="1"/>
    <col min="13" max="13" width="13.08984375" style="20" bestFit="1" customWidth="1"/>
    <col min="14" max="14" width="13.90625" style="19" bestFit="1" customWidth="1"/>
    <col min="15" max="15" width="5.08984375" style="19" bestFit="1" customWidth="1"/>
    <col min="16" max="16" width="8.453125" style="19" bestFit="1" customWidth="1"/>
    <col min="17" max="16384" width="9.1796875" style="19"/>
  </cols>
  <sheetData>
    <row r="1" spans="1:16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SUM(F2:F120)</f>
        <v>0</v>
      </c>
      <c r="G1" s="29">
        <f>SUM(G2:G120)</f>
        <v>0</v>
      </c>
      <c r="H1" s="29">
        <f>SUM(H2:H71)</f>
        <v>0</v>
      </c>
      <c r="I1" s="177"/>
      <c r="J1" s="178"/>
      <c r="K1" s="29">
        <f>SUM(K2:K120)</f>
        <v>0</v>
      </c>
      <c r="L1" s="29">
        <f>SUM(L2:L120)</f>
        <v>0</v>
      </c>
      <c r="M1" s="29">
        <f>SUM(M4:M126)</f>
        <v>0</v>
      </c>
      <c r="N1" s="30"/>
      <c r="O1" s="31"/>
    </row>
    <row r="2" spans="1:16" ht="15" customHeight="1" x14ac:dyDescent="0.3">
      <c r="A2" s="17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5"/>
    </row>
    <row r="3" spans="1:16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29</v>
      </c>
      <c r="I3" s="74" t="s">
        <v>15</v>
      </c>
      <c r="J3" s="74" t="s">
        <v>16</v>
      </c>
      <c r="K3" s="75" t="s">
        <v>17</v>
      </c>
      <c r="L3" s="75" t="s">
        <v>4</v>
      </c>
      <c r="M3" s="75" t="s">
        <v>18</v>
      </c>
      <c r="N3" s="75" t="s">
        <v>19</v>
      </c>
      <c r="O3" s="75" t="s">
        <v>20</v>
      </c>
      <c r="P3" s="74" t="s">
        <v>21</v>
      </c>
    </row>
    <row r="4" spans="1:16" x14ac:dyDescent="0.3">
      <c r="A4" s="21"/>
      <c r="B4" s="7"/>
      <c r="C4" s="7"/>
      <c r="D4" s="7"/>
      <c r="E4" s="7"/>
      <c r="F4" s="14">
        <f t="shared" ref="F4:F35" si="0">SUM(G4:H4)</f>
        <v>0</v>
      </c>
      <c r="G4" s="14"/>
      <c r="H4" s="72">
        <f t="shared" ref="H4:H67" si="1">G4*18%</f>
        <v>0</v>
      </c>
      <c r="I4" s="36"/>
      <c r="J4" s="103"/>
      <c r="K4" s="14">
        <f t="shared" ref="K4:K35" si="2">G4*2%</f>
        <v>0</v>
      </c>
      <c r="L4" s="14">
        <f t="shared" ref="L4:L35" si="3">F4-K4</f>
        <v>0</v>
      </c>
      <c r="M4" s="14"/>
      <c r="N4" s="7"/>
      <c r="O4" s="5"/>
      <c r="P4" s="8"/>
    </row>
    <row r="5" spans="1:16" x14ac:dyDescent="0.3">
      <c r="A5" s="21"/>
      <c r="B5" s="7"/>
      <c r="C5" s="7"/>
      <c r="D5" s="7"/>
      <c r="E5" s="7"/>
      <c r="F5" s="14">
        <f t="shared" si="0"/>
        <v>0</v>
      </c>
      <c r="G5" s="14"/>
      <c r="H5" s="72">
        <f t="shared" si="1"/>
        <v>0</v>
      </c>
      <c r="I5" s="36"/>
      <c r="J5" s="103"/>
      <c r="K5" s="14">
        <f t="shared" si="2"/>
        <v>0</v>
      </c>
      <c r="L5" s="14">
        <f t="shared" si="3"/>
        <v>0</v>
      </c>
      <c r="M5" s="14"/>
      <c r="N5" s="7"/>
      <c r="O5" s="5"/>
      <c r="P5" s="8"/>
    </row>
    <row r="6" spans="1:16" x14ac:dyDescent="0.3">
      <c r="A6" s="21"/>
      <c r="B6" s="7"/>
      <c r="C6" s="7"/>
      <c r="D6" s="7"/>
      <c r="E6" s="7"/>
      <c r="F6" s="14">
        <f t="shared" si="0"/>
        <v>0</v>
      </c>
      <c r="G6" s="14"/>
      <c r="H6" s="72">
        <f t="shared" si="1"/>
        <v>0</v>
      </c>
      <c r="I6" s="36"/>
      <c r="J6" s="103"/>
      <c r="K6" s="14">
        <f t="shared" si="2"/>
        <v>0</v>
      </c>
      <c r="L6" s="14">
        <f t="shared" si="3"/>
        <v>0</v>
      </c>
      <c r="M6" s="14"/>
      <c r="N6" s="14"/>
      <c r="O6" s="5"/>
      <c r="P6" s="8"/>
    </row>
    <row r="7" spans="1:16" x14ac:dyDescent="0.3">
      <c r="A7" s="21"/>
      <c r="B7" s="7"/>
      <c r="C7" s="7"/>
      <c r="D7" s="7"/>
      <c r="E7" s="7"/>
      <c r="F7" s="14">
        <f t="shared" si="0"/>
        <v>0</v>
      </c>
      <c r="G7" s="14"/>
      <c r="H7" s="72">
        <f t="shared" si="1"/>
        <v>0</v>
      </c>
      <c r="I7" s="7"/>
      <c r="J7" s="103"/>
      <c r="K7" s="14">
        <f t="shared" si="2"/>
        <v>0</v>
      </c>
      <c r="L7" s="14">
        <f t="shared" si="3"/>
        <v>0</v>
      </c>
      <c r="M7" s="14"/>
      <c r="N7" s="7"/>
      <c r="O7" s="7"/>
      <c r="P7" s="7"/>
    </row>
    <row r="8" spans="1:16" x14ac:dyDescent="0.3">
      <c r="A8" s="21"/>
      <c r="B8" s="7"/>
      <c r="D8" s="7"/>
      <c r="E8" s="7"/>
      <c r="F8" s="14">
        <f t="shared" si="0"/>
        <v>0</v>
      </c>
      <c r="G8" s="14"/>
      <c r="H8" s="72">
        <f t="shared" si="1"/>
        <v>0</v>
      </c>
      <c r="I8" s="7"/>
      <c r="J8" s="103"/>
      <c r="K8" s="14">
        <f t="shared" si="2"/>
        <v>0</v>
      </c>
      <c r="L8" s="14">
        <f t="shared" si="3"/>
        <v>0</v>
      </c>
      <c r="M8" s="14"/>
      <c r="N8" s="7"/>
      <c r="O8" s="5"/>
      <c r="P8" s="8"/>
    </row>
    <row r="9" spans="1:16" x14ac:dyDescent="0.3">
      <c r="A9" s="21"/>
      <c r="B9" s="7"/>
      <c r="C9" s="7"/>
      <c r="D9" s="7"/>
      <c r="E9" s="7"/>
      <c r="F9" s="14">
        <f t="shared" si="0"/>
        <v>0</v>
      </c>
      <c r="G9" s="14"/>
      <c r="H9" s="72">
        <f t="shared" si="1"/>
        <v>0</v>
      </c>
      <c r="I9" s="7"/>
      <c r="J9" s="103"/>
      <c r="K9" s="14">
        <f t="shared" si="2"/>
        <v>0</v>
      </c>
      <c r="L9" s="14">
        <f t="shared" si="3"/>
        <v>0</v>
      </c>
      <c r="M9" s="14"/>
      <c r="N9" s="7"/>
      <c r="O9" s="5"/>
      <c r="P9" s="8"/>
    </row>
    <row r="10" spans="1:16" x14ac:dyDescent="0.3">
      <c r="A10" s="21"/>
      <c r="B10" s="7"/>
      <c r="C10" s="7"/>
      <c r="D10" s="7"/>
      <c r="E10" s="7"/>
      <c r="F10" s="14">
        <f t="shared" si="0"/>
        <v>0</v>
      </c>
      <c r="G10" s="14"/>
      <c r="H10" s="72">
        <f t="shared" si="1"/>
        <v>0</v>
      </c>
      <c r="I10" s="7"/>
      <c r="J10" s="103"/>
      <c r="K10" s="14">
        <f t="shared" si="2"/>
        <v>0</v>
      </c>
      <c r="L10" s="14">
        <f t="shared" si="3"/>
        <v>0</v>
      </c>
      <c r="M10" s="14"/>
      <c r="N10" s="7"/>
      <c r="O10" s="7"/>
      <c r="P10" s="7"/>
    </row>
    <row r="11" spans="1:16" x14ac:dyDescent="0.3">
      <c r="A11" s="21"/>
      <c r="B11" s="7"/>
      <c r="C11" s="7"/>
      <c r="D11" s="7"/>
      <c r="E11" s="7"/>
      <c r="F11" s="14">
        <f t="shared" si="0"/>
        <v>0</v>
      </c>
      <c r="G11" s="14"/>
      <c r="H11" s="72">
        <f t="shared" si="1"/>
        <v>0</v>
      </c>
      <c r="I11" s="7"/>
      <c r="J11" s="103"/>
      <c r="K11" s="14">
        <f t="shared" si="2"/>
        <v>0</v>
      </c>
      <c r="L11" s="14">
        <f t="shared" si="3"/>
        <v>0</v>
      </c>
      <c r="M11" s="14"/>
      <c r="N11" s="7"/>
      <c r="O11" s="7"/>
      <c r="P11" s="7"/>
    </row>
    <row r="12" spans="1:16" x14ac:dyDescent="0.3">
      <c r="A12" s="21"/>
      <c r="B12" s="7"/>
      <c r="C12" s="7"/>
      <c r="D12" s="7"/>
      <c r="E12" s="7"/>
      <c r="F12" s="14">
        <f t="shared" si="0"/>
        <v>0</v>
      </c>
      <c r="G12" s="14"/>
      <c r="H12" s="72">
        <f t="shared" si="1"/>
        <v>0</v>
      </c>
      <c r="I12" s="7"/>
      <c r="J12" s="103"/>
      <c r="K12" s="14">
        <f t="shared" si="2"/>
        <v>0</v>
      </c>
      <c r="L12" s="14">
        <f t="shared" si="3"/>
        <v>0</v>
      </c>
      <c r="M12" s="14"/>
      <c r="N12" s="7"/>
      <c r="O12" s="7"/>
      <c r="P12" s="14"/>
    </row>
    <row r="13" spans="1:16" x14ac:dyDescent="0.3">
      <c r="A13" s="21"/>
      <c r="B13" s="7"/>
      <c r="C13" s="7"/>
      <c r="D13" s="7"/>
      <c r="E13" s="7"/>
      <c r="F13" s="14">
        <f t="shared" si="0"/>
        <v>0</v>
      </c>
      <c r="G13" s="14"/>
      <c r="H13" s="72">
        <f t="shared" si="1"/>
        <v>0</v>
      </c>
      <c r="I13" s="7"/>
      <c r="J13" s="103"/>
      <c r="K13" s="14">
        <f t="shared" si="2"/>
        <v>0</v>
      </c>
      <c r="L13" s="14">
        <f t="shared" si="3"/>
        <v>0</v>
      </c>
      <c r="M13" s="14"/>
      <c r="N13" s="7"/>
      <c r="O13" s="7"/>
      <c r="P13" s="7"/>
    </row>
    <row r="14" spans="1:16" x14ac:dyDescent="0.3">
      <c r="A14" s="21"/>
      <c r="B14" s="7"/>
      <c r="C14" s="7"/>
      <c r="D14" s="7"/>
      <c r="E14" s="7"/>
      <c r="F14" s="14">
        <f t="shared" si="0"/>
        <v>0</v>
      </c>
      <c r="G14" s="14"/>
      <c r="H14" s="72">
        <f t="shared" si="1"/>
        <v>0</v>
      </c>
      <c r="I14" s="7"/>
      <c r="J14" s="103"/>
      <c r="K14" s="14">
        <f t="shared" si="2"/>
        <v>0</v>
      </c>
      <c r="L14" s="14">
        <f t="shared" si="3"/>
        <v>0</v>
      </c>
      <c r="M14" s="14"/>
      <c r="N14" s="7"/>
      <c r="O14" s="7"/>
      <c r="P14" s="7"/>
    </row>
    <row r="15" spans="1:16" x14ac:dyDescent="0.3">
      <c r="A15" s="21"/>
      <c r="B15" s="7"/>
      <c r="C15" s="7"/>
      <c r="D15" s="7"/>
      <c r="E15" s="7"/>
      <c r="F15" s="14">
        <f t="shared" si="0"/>
        <v>0</v>
      </c>
      <c r="G15" s="14"/>
      <c r="H15" s="72">
        <f t="shared" si="1"/>
        <v>0</v>
      </c>
      <c r="I15" s="7"/>
      <c r="J15" s="103"/>
      <c r="K15" s="14">
        <f t="shared" si="2"/>
        <v>0</v>
      </c>
      <c r="L15" s="14">
        <f t="shared" si="3"/>
        <v>0</v>
      </c>
      <c r="M15" s="14"/>
      <c r="N15" s="7"/>
      <c r="O15" s="7"/>
      <c r="P15" s="7"/>
    </row>
    <row r="16" spans="1:16" x14ac:dyDescent="0.3">
      <c r="A16" s="21"/>
      <c r="B16" s="7"/>
      <c r="C16" s="7"/>
      <c r="D16" s="7"/>
      <c r="E16" s="7"/>
      <c r="F16" s="14">
        <f t="shared" si="0"/>
        <v>0</v>
      </c>
      <c r="G16" s="14"/>
      <c r="H16" s="72">
        <f t="shared" si="1"/>
        <v>0</v>
      </c>
      <c r="I16" s="7"/>
      <c r="J16" s="21"/>
      <c r="K16" s="14">
        <f t="shared" si="2"/>
        <v>0</v>
      </c>
      <c r="L16" s="14">
        <f t="shared" si="3"/>
        <v>0</v>
      </c>
      <c r="M16" s="14"/>
      <c r="N16" s="7"/>
      <c r="O16" s="7"/>
      <c r="P16" s="7"/>
    </row>
    <row r="17" spans="1:16" x14ac:dyDescent="0.3">
      <c r="A17" s="21"/>
      <c r="B17" s="7"/>
      <c r="C17" s="7"/>
      <c r="D17" s="7"/>
      <c r="E17" s="7"/>
      <c r="F17" s="14">
        <f t="shared" si="0"/>
        <v>0</v>
      </c>
      <c r="G17" s="14"/>
      <c r="H17" s="72">
        <f t="shared" si="1"/>
        <v>0</v>
      </c>
      <c r="I17" s="7"/>
      <c r="J17" s="21"/>
      <c r="K17" s="14">
        <f t="shared" si="2"/>
        <v>0</v>
      </c>
      <c r="L17" s="14">
        <f t="shared" si="3"/>
        <v>0</v>
      </c>
      <c r="M17" s="14"/>
      <c r="N17" s="7"/>
      <c r="O17" s="7"/>
      <c r="P17" s="7"/>
    </row>
    <row r="18" spans="1:16" x14ac:dyDescent="0.3">
      <c r="A18" s="21"/>
      <c r="B18" s="7"/>
      <c r="C18" s="7"/>
      <c r="D18" s="7"/>
      <c r="E18" s="7"/>
      <c r="F18" s="14">
        <f t="shared" si="0"/>
        <v>0</v>
      </c>
      <c r="G18" s="14"/>
      <c r="H18" s="72">
        <f t="shared" si="1"/>
        <v>0</v>
      </c>
      <c r="I18" s="7"/>
      <c r="J18" s="21"/>
      <c r="K18" s="14">
        <f t="shared" si="2"/>
        <v>0</v>
      </c>
      <c r="L18" s="14">
        <f t="shared" si="3"/>
        <v>0</v>
      </c>
      <c r="M18" s="14"/>
      <c r="N18" s="7"/>
      <c r="O18" s="7"/>
      <c r="P18" s="7"/>
    </row>
    <row r="19" spans="1:16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72">
        <f t="shared" si="1"/>
        <v>0</v>
      </c>
      <c r="I19" s="7"/>
      <c r="J19" s="21"/>
      <c r="K19" s="14">
        <f t="shared" si="2"/>
        <v>0</v>
      </c>
      <c r="L19" s="14">
        <f t="shared" si="3"/>
        <v>0</v>
      </c>
      <c r="M19" s="78"/>
      <c r="N19" s="78"/>
      <c r="O19" s="21"/>
      <c r="P19" s="21"/>
    </row>
    <row r="20" spans="1:16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72">
        <f t="shared" si="1"/>
        <v>0</v>
      </c>
      <c r="I20" s="7"/>
      <c r="J20" s="21"/>
      <c r="K20" s="14">
        <f t="shared" si="2"/>
        <v>0</v>
      </c>
      <c r="L20" s="14">
        <f t="shared" si="3"/>
        <v>0</v>
      </c>
      <c r="M20" s="78"/>
      <c r="N20" s="21"/>
      <c r="O20" s="21"/>
      <c r="P20" s="21"/>
    </row>
    <row r="21" spans="1:16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72">
        <f t="shared" si="1"/>
        <v>0</v>
      </c>
      <c r="I21" s="7"/>
      <c r="J21" s="21"/>
      <c r="K21" s="14">
        <f t="shared" si="2"/>
        <v>0</v>
      </c>
      <c r="L21" s="14">
        <f t="shared" si="3"/>
        <v>0</v>
      </c>
      <c r="M21" s="78"/>
      <c r="N21" s="21"/>
      <c r="O21" s="21"/>
      <c r="P21" s="21"/>
    </row>
    <row r="22" spans="1:16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72">
        <f t="shared" si="1"/>
        <v>0</v>
      </c>
      <c r="I22" s="7"/>
      <c r="J22" s="21"/>
      <c r="K22" s="14">
        <f t="shared" si="2"/>
        <v>0</v>
      </c>
      <c r="L22" s="14">
        <f t="shared" si="3"/>
        <v>0</v>
      </c>
      <c r="M22" s="78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72">
        <f t="shared" si="1"/>
        <v>0</v>
      </c>
      <c r="I23" s="7"/>
      <c r="J23" s="21"/>
      <c r="K23" s="14">
        <f t="shared" si="2"/>
        <v>0</v>
      </c>
      <c r="L23" s="14">
        <f t="shared" si="3"/>
        <v>0</v>
      </c>
      <c r="M23" s="78"/>
      <c r="N23" s="21"/>
      <c r="O23" s="21"/>
      <c r="P23" s="21"/>
    </row>
    <row r="24" spans="1:16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72">
        <f t="shared" si="1"/>
        <v>0</v>
      </c>
      <c r="I24" s="7"/>
      <c r="J24" s="21"/>
      <c r="K24" s="14">
        <f t="shared" si="2"/>
        <v>0</v>
      </c>
      <c r="L24" s="14">
        <f t="shared" si="3"/>
        <v>0</v>
      </c>
      <c r="M24" s="78"/>
      <c r="N24" s="21"/>
      <c r="O24" s="21"/>
      <c r="P24" s="21"/>
    </row>
    <row r="25" spans="1:16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72">
        <f t="shared" si="1"/>
        <v>0</v>
      </c>
      <c r="I25" s="7"/>
      <c r="J25" s="21"/>
      <c r="K25" s="14">
        <f t="shared" si="2"/>
        <v>0</v>
      </c>
      <c r="L25" s="14">
        <f t="shared" si="3"/>
        <v>0</v>
      </c>
      <c r="M25" s="78"/>
      <c r="N25" s="21"/>
      <c r="O25" s="21"/>
      <c r="P25" s="21"/>
    </row>
    <row r="26" spans="1:16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72">
        <f t="shared" si="1"/>
        <v>0</v>
      </c>
      <c r="I26" s="7"/>
      <c r="J26" s="21"/>
      <c r="K26" s="14">
        <f t="shared" si="2"/>
        <v>0</v>
      </c>
      <c r="L26" s="14">
        <f t="shared" si="3"/>
        <v>0</v>
      </c>
      <c r="M26" s="78"/>
      <c r="N26" s="21"/>
      <c r="O26" s="21"/>
      <c r="P26" s="21"/>
    </row>
    <row r="27" spans="1:16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72">
        <f t="shared" si="1"/>
        <v>0</v>
      </c>
      <c r="I27" s="7"/>
      <c r="J27" s="21"/>
      <c r="K27" s="14">
        <f t="shared" si="2"/>
        <v>0</v>
      </c>
      <c r="L27" s="14">
        <f t="shared" si="3"/>
        <v>0</v>
      </c>
      <c r="M27" s="78"/>
      <c r="N27" s="21"/>
      <c r="O27" s="21"/>
      <c r="P27" s="21"/>
    </row>
    <row r="28" spans="1:16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72">
        <f t="shared" si="1"/>
        <v>0</v>
      </c>
      <c r="I28" s="7"/>
      <c r="J28" s="21"/>
      <c r="K28" s="14">
        <f t="shared" si="2"/>
        <v>0</v>
      </c>
      <c r="L28" s="14">
        <f t="shared" si="3"/>
        <v>0</v>
      </c>
      <c r="M28" s="78"/>
      <c r="N28" s="21"/>
      <c r="O28" s="21"/>
      <c r="P28" s="21"/>
    </row>
    <row r="29" spans="1:16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72">
        <f t="shared" si="1"/>
        <v>0</v>
      </c>
      <c r="I29" s="7"/>
      <c r="J29" s="21"/>
      <c r="K29" s="14">
        <f t="shared" si="2"/>
        <v>0</v>
      </c>
      <c r="L29" s="14">
        <f t="shared" si="3"/>
        <v>0</v>
      </c>
      <c r="M29" s="78"/>
      <c r="N29" s="21"/>
      <c r="O29" s="21"/>
      <c r="P29" s="21"/>
    </row>
    <row r="30" spans="1:16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72">
        <f t="shared" si="1"/>
        <v>0</v>
      </c>
      <c r="I30" s="7"/>
      <c r="J30" s="21"/>
      <c r="K30" s="14">
        <f t="shared" si="2"/>
        <v>0</v>
      </c>
      <c r="L30" s="14">
        <f t="shared" si="3"/>
        <v>0</v>
      </c>
      <c r="M30" s="78"/>
      <c r="N30" s="21"/>
      <c r="O30" s="21"/>
      <c r="P30" s="21"/>
    </row>
    <row r="31" spans="1:16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72">
        <f t="shared" si="1"/>
        <v>0</v>
      </c>
      <c r="I31" s="7"/>
      <c r="J31" s="21"/>
      <c r="K31" s="14">
        <f t="shared" si="2"/>
        <v>0</v>
      </c>
      <c r="L31" s="14">
        <f t="shared" si="3"/>
        <v>0</v>
      </c>
      <c r="M31" s="78"/>
      <c r="N31" s="21"/>
      <c r="O31" s="21"/>
      <c r="P31" s="21"/>
    </row>
    <row r="32" spans="1:16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72">
        <f t="shared" si="1"/>
        <v>0</v>
      </c>
      <c r="I32" s="7"/>
      <c r="J32" s="21"/>
      <c r="K32" s="14">
        <f t="shared" si="2"/>
        <v>0</v>
      </c>
      <c r="L32" s="14">
        <f t="shared" si="3"/>
        <v>0</v>
      </c>
      <c r="M32" s="78"/>
      <c r="N32" s="21"/>
      <c r="O32" s="21"/>
      <c r="P32" s="21"/>
    </row>
    <row r="33" spans="1:16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72">
        <f t="shared" si="1"/>
        <v>0</v>
      </c>
      <c r="I33" s="7"/>
      <c r="J33" s="21"/>
      <c r="K33" s="14">
        <f t="shared" si="2"/>
        <v>0</v>
      </c>
      <c r="L33" s="14">
        <f t="shared" si="3"/>
        <v>0</v>
      </c>
      <c r="M33" s="78"/>
      <c r="N33" s="21"/>
      <c r="O33" s="21"/>
      <c r="P33" s="21"/>
    </row>
    <row r="34" spans="1:16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72">
        <f t="shared" si="1"/>
        <v>0</v>
      </c>
      <c r="I34" s="7"/>
      <c r="J34" s="21"/>
      <c r="K34" s="14">
        <f t="shared" si="2"/>
        <v>0</v>
      </c>
      <c r="L34" s="14">
        <f t="shared" si="3"/>
        <v>0</v>
      </c>
      <c r="M34" s="78"/>
      <c r="N34" s="21"/>
      <c r="O34" s="21"/>
      <c r="P34" s="21"/>
    </row>
    <row r="35" spans="1:16" x14ac:dyDescent="0.3">
      <c r="A35" s="21"/>
      <c r="B35" s="21"/>
      <c r="C35" s="21"/>
      <c r="D35" s="21"/>
      <c r="E35" s="21"/>
      <c r="F35" s="14">
        <f t="shared" si="0"/>
        <v>0</v>
      </c>
      <c r="G35" s="14"/>
      <c r="H35" s="72">
        <f t="shared" si="1"/>
        <v>0</v>
      </c>
      <c r="I35" s="7"/>
      <c r="J35" s="21"/>
      <c r="K35" s="14">
        <f t="shared" si="2"/>
        <v>0</v>
      </c>
      <c r="L35" s="14">
        <f t="shared" si="3"/>
        <v>0</v>
      </c>
      <c r="M35" s="78"/>
      <c r="N35" s="21"/>
      <c r="O35" s="21"/>
      <c r="P35" s="21"/>
    </row>
    <row r="36" spans="1:16" x14ac:dyDescent="0.3">
      <c r="A36" s="21"/>
      <c r="B36" s="21"/>
      <c r="C36" s="21"/>
      <c r="D36" s="21"/>
      <c r="E36" s="21"/>
      <c r="F36" s="14">
        <f t="shared" ref="F36:F67" si="4">SUM(G36:H36)</f>
        <v>0</v>
      </c>
      <c r="G36" s="14"/>
      <c r="H36" s="72">
        <f t="shared" si="1"/>
        <v>0</v>
      </c>
      <c r="I36" s="7"/>
      <c r="J36" s="21"/>
      <c r="K36" s="14">
        <f t="shared" ref="K36:K67" si="5">G36*2%</f>
        <v>0</v>
      </c>
      <c r="L36" s="14">
        <f t="shared" ref="L36:L67" si="6">F36-K36</f>
        <v>0</v>
      </c>
      <c r="M36" s="78"/>
      <c r="N36" s="21"/>
      <c r="O36" s="21"/>
      <c r="P36" s="21"/>
    </row>
    <row r="37" spans="1:16" x14ac:dyDescent="0.3">
      <c r="A37" s="21"/>
      <c r="B37" s="21"/>
      <c r="C37" s="21"/>
      <c r="D37" s="21"/>
      <c r="E37" s="21"/>
      <c r="F37" s="14">
        <f t="shared" si="4"/>
        <v>0</v>
      </c>
      <c r="G37" s="14"/>
      <c r="H37" s="72">
        <f t="shared" si="1"/>
        <v>0</v>
      </c>
      <c r="I37" s="7"/>
      <c r="J37" s="21"/>
      <c r="K37" s="14">
        <f t="shared" si="5"/>
        <v>0</v>
      </c>
      <c r="L37" s="14">
        <f t="shared" si="6"/>
        <v>0</v>
      </c>
      <c r="M37" s="78"/>
      <c r="N37" s="21"/>
      <c r="O37" s="21"/>
      <c r="P37" s="21"/>
    </row>
    <row r="38" spans="1:16" x14ac:dyDescent="0.3">
      <c r="A38" s="21"/>
      <c r="B38" s="21"/>
      <c r="C38" s="21"/>
      <c r="D38" s="21"/>
      <c r="E38" s="21"/>
      <c r="F38" s="14">
        <f t="shared" si="4"/>
        <v>0</v>
      </c>
      <c r="G38" s="14"/>
      <c r="H38" s="72">
        <f t="shared" si="1"/>
        <v>0</v>
      </c>
      <c r="I38" s="7"/>
      <c r="J38" s="21"/>
      <c r="K38" s="14">
        <f t="shared" si="5"/>
        <v>0</v>
      </c>
      <c r="L38" s="14">
        <f t="shared" si="6"/>
        <v>0</v>
      </c>
      <c r="M38" s="78"/>
      <c r="N38" s="21"/>
      <c r="O38" s="21"/>
      <c r="P38" s="21"/>
    </row>
    <row r="39" spans="1:16" x14ac:dyDescent="0.3">
      <c r="A39" s="21"/>
      <c r="B39" s="21"/>
      <c r="C39" s="21"/>
      <c r="D39" s="21"/>
      <c r="E39" s="21"/>
      <c r="F39" s="14">
        <f t="shared" si="4"/>
        <v>0</v>
      </c>
      <c r="G39" s="14"/>
      <c r="H39" s="72">
        <f t="shared" si="1"/>
        <v>0</v>
      </c>
      <c r="I39" s="7"/>
      <c r="J39" s="21"/>
      <c r="K39" s="14">
        <f t="shared" si="5"/>
        <v>0</v>
      </c>
      <c r="L39" s="14">
        <f t="shared" si="6"/>
        <v>0</v>
      </c>
      <c r="M39" s="78"/>
      <c r="N39" s="21"/>
      <c r="O39" s="21"/>
      <c r="P39" s="21"/>
    </row>
    <row r="40" spans="1:16" x14ac:dyDescent="0.3">
      <c r="A40" s="21"/>
      <c r="B40" s="21"/>
      <c r="C40" s="21"/>
      <c r="D40" s="21"/>
      <c r="E40" s="21"/>
      <c r="F40" s="14">
        <f t="shared" si="4"/>
        <v>0</v>
      </c>
      <c r="G40" s="14"/>
      <c r="H40" s="72">
        <f t="shared" si="1"/>
        <v>0</v>
      </c>
      <c r="I40" s="7"/>
      <c r="J40" s="21"/>
      <c r="K40" s="14">
        <f t="shared" si="5"/>
        <v>0</v>
      </c>
      <c r="L40" s="14">
        <f t="shared" si="6"/>
        <v>0</v>
      </c>
      <c r="M40" s="78"/>
      <c r="N40" s="21"/>
      <c r="O40" s="21"/>
      <c r="P40" s="21"/>
    </row>
    <row r="41" spans="1:16" x14ac:dyDescent="0.3">
      <c r="A41" s="21"/>
      <c r="B41" s="21"/>
      <c r="C41" s="21"/>
      <c r="D41" s="21"/>
      <c r="E41" s="21"/>
      <c r="F41" s="14">
        <f t="shared" si="4"/>
        <v>0</v>
      </c>
      <c r="G41" s="14"/>
      <c r="H41" s="72">
        <f t="shared" si="1"/>
        <v>0</v>
      </c>
      <c r="I41" s="7"/>
      <c r="J41" s="21"/>
      <c r="K41" s="14">
        <f t="shared" si="5"/>
        <v>0</v>
      </c>
      <c r="L41" s="14">
        <f t="shared" si="6"/>
        <v>0</v>
      </c>
      <c r="M41" s="78"/>
      <c r="N41" s="21"/>
      <c r="O41" s="21"/>
      <c r="P41" s="21"/>
    </row>
    <row r="42" spans="1:16" x14ac:dyDescent="0.3">
      <c r="A42" s="21"/>
      <c r="B42" s="21"/>
      <c r="C42" s="21"/>
      <c r="D42" s="21"/>
      <c r="E42" s="21"/>
      <c r="F42" s="14">
        <f t="shared" si="4"/>
        <v>0</v>
      </c>
      <c r="G42" s="14"/>
      <c r="H42" s="72">
        <f t="shared" si="1"/>
        <v>0</v>
      </c>
      <c r="I42" s="7"/>
      <c r="J42" s="21"/>
      <c r="K42" s="14">
        <f t="shared" si="5"/>
        <v>0</v>
      </c>
      <c r="L42" s="14">
        <f t="shared" si="6"/>
        <v>0</v>
      </c>
      <c r="M42" s="78"/>
      <c r="N42" s="21"/>
      <c r="O42" s="21"/>
      <c r="P42" s="21"/>
    </row>
    <row r="43" spans="1:16" x14ac:dyDescent="0.3">
      <c r="A43" s="21"/>
      <c r="B43" s="21"/>
      <c r="C43" s="21"/>
      <c r="D43" s="21"/>
      <c r="E43" s="21"/>
      <c r="F43" s="14">
        <f t="shared" si="4"/>
        <v>0</v>
      </c>
      <c r="G43" s="14"/>
      <c r="H43" s="72">
        <f t="shared" si="1"/>
        <v>0</v>
      </c>
      <c r="I43" s="7"/>
      <c r="J43" s="21"/>
      <c r="K43" s="14">
        <f t="shared" si="5"/>
        <v>0</v>
      </c>
      <c r="L43" s="14">
        <f t="shared" si="6"/>
        <v>0</v>
      </c>
      <c r="M43" s="78"/>
      <c r="N43" s="21"/>
      <c r="O43" s="21"/>
      <c r="P43" s="21"/>
    </row>
    <row r="44" spans="1:16" x14ac:dyDescent="0.3">
      <c r="A44" s="21"/>
      <c r="B44" s="21"/>
      <c r="C44" s="21"/>
      <c r="D44" s="21"/>
      <c r="E44" s="21"/>
      <c r="F44" s="14">
        <f t="shared" si="4"/>
        <v>0</v>
      </c>
      <c r="G44" s="14"/>
      <c r="H44" s="72">
        <f t="shared" si="1"/>
        <v>0</v>
      </c>
      <c r="I44" s="7"/>
      <c r="J44" s="21"/>
      <c r="K44" s="14">
        <f t="shared" si="5"/>
        <v>0</v>
      </c>
      <c r="L44" s="14">
        <f t="shared" si="6"/>
        <v>0</v>
      </c>
      <c r="M44" s="78"/>
      <c r="N44" s="21"/>
      <c r="O44" s="21"/>
      <c r="P44" s="21"/>
    </row>
    <row r="45" spans="1:16" x14ac:dyDescent="0.3">
      <c r="A45" s="21"/>
      <c r="B45" s="21"/>
      <c r="C45" s="21"/>
      <c r="D45" s="21"/>
      <c r="E45" s="21"/>
      <c r="F45" s="14">
        <f t="shared" si="4"/>
        <v>0</v>
      </c>
      <c r="G45" s="14"/>
      <c r="H45" s="72">
        <f t="shared" si="1"/>
        <v>0</v>
      </c>
      <c r="I45" s="7"/>
      <c r="J45" s="21"/>
      <c r="K45" s="14">
        <f t="shared" si="5"/>
        <v>0</v>
      </c>
      <c r="L45" s="14">
        <f t="shared" si="6"/>
        <v>0</v>
      </c>
      <c r="M45" s="78"/>
      <c r="N45" s="21"/>
      <c r="O45" s="21"/>
      <c r="P45" s="21"/>
    </row>
    <row r="46" spans="1:16" x14ac:dyDescent="0.3">
      <c r="A46" s="21"/>
      <c r="B46" s="21"/>
      <c r="C46" s="21"/>
      <c r="D46" s="21"/>
      <c r="E46" s="21"/>
      <c r="F46" s="14">
        <f t="shared" si="4"/>
        <v>0</v>
      </c>
      <c r="G46" s="14"/>
      <c r="H46" s="72">
        <f t="shared" si="1"/>
        <v>0</v>
      </c>
      <c r="I46" s="7"/>
      <c r="J46" s="21"/>
      <c r="K46" s="14">
        <f t="shared" si="5"/>
        <v>0</v>
      </c>
      <c r="L46" s="14">
        <f t="shared" si="6"/>
        <v>0</v>
      </c>
      <c r="M46" s="78"/>
      <c r="N46" s="21"/>
      <c r="O46" s="21"/>
      <c r="P46" s="21"/>
    </row>
    <row r="47" spans="1:16" x14ac:dyDescent="0.3">
      <c r="A47" s="21"/>
      <c r="B47" s="21"/>
      <c r="C47" s="21"/>
      <c r="D47" s="21"/>
      <c r="E47" s="21"/>
      <c r="F47" s="14">
        <f t="shared" si="4"/>
        <v>0</v>
      </c>
      <c r="G47" s="14"/>
      <c r="H47" s="72">
        <f t="shared" si="1"/>
        <v>0</v>
      </c>
      <c r="I47" s="7"/>
      <c r="J47" s="21"/>
      <c r="K47" s="14">
        <f t="shared" si="5"/>
        <v>0</v>
      </c>
      <c r="L47" s="14">
        <f t="shared" si="6"/>
        <v>0</v>
      </c>
      <c r="M47" s="78"/>
      <c r="N47" s="21"/>
      <c r="O47" s="21"/>
      <c r="P47" s="21"/>
    </row>
    <row r="48" spans="1:16" x14ac:dyDescent="0.3">
      <c r="A48" s="21"/>
      <c r="B48" s="21"/>
      <c r="C48" s="21"/>
      <c r="D48" s="21"/>
      <c r="E48" s="21"/>
      <c r="F48" s="14">
        <f t="shared" si="4"/>
        <v>0</v>
      </c>
      <c r="G48" s="14"/>
      <c r="H48" s="72">
        <f t="shared" si="1"/>
        <v>0</v>
      </c>
      <c r="I48" s="7"/>
      <c r="J48" s="21"/>
      <c r="K48" s="14">
        <f t="shared" si="5"/>
        <v>0</v>
      </c>
      <c r="L48" s="14">
        <f t="shared" si="6"/>
        <v>0</v>
      </c>
      <c r="M48" s="78"/>
      <c r="N48" s="21"/>
      <c r="O48" s="21"/>
      <c r="P48" s="21"/>
    </row>
    <row r="49" spans="1:16" x14ac:dyDescent="0.3">
      <c r="A49" s="21"/>
      <c r="B49" s="21"/>
      <c r="C49" s="21"/>
      <c r="D49" s="21"/>
      <c r="E49" s="21"/>
      <c r="F49" s="14">
        <f t="shared" si="4"/>
        <v>0</v>
      </c>
      <c r="G49" s="14"/>
      <c r="H49" s="72">
        <f t="shared" si="1"/>
        <v>0</v>
      </c>
      <c r="I49" s="7"/>
      <c r="J49" s="21"/>
      <c r="K49" s="14">
        <f t="shared" si="5"/>
        <v>0</v>
      </c>
      <c r="L49" s="14">
        <f t="shared" si="6"/>
        <v>0</v>
      </c>
      <c r="M49" s="78"/>
      <c r="N49" s="21"/>
      <c r="O49" s="21"/>
      <c r="P49" s="21"/>
    </row>
    <row r="50" spans="1:16" x14ac:dyDescent="0.3">
      <c r="A50" s="21"/>
      <c r="B50" s="21"/>
      <c r="C50" s="21"/>
      <c r="D50" s="21"/>
      <c r="E50" s="21"/>
      <c r="F50" s="14">
        <f t="shared" si="4"/>
        <v>0</v>
      </c>
      <c r="G50" s="14"/>
      <c r="H50" s="72">
        <f t="shared" si="1"/>
        <v>0</v>
      </c>
      <c r="I50" s="7"/>
      <c r="J50" s="21"/>
      <c r="K50" s="14">
        <f t="shared" si="5"/>
        <v>0</v>
      </c>
      <c r="L50" s="14">
        <f t="shared" si="6"/>
        <v>0</v>
      </c>
      <c r="M50" s="78"/>
      <c r="N50" s="21"/>
      <c r="O50" s="21"/>
      <c r="P50" s="21"/>
    </row>
    <row r="51" spans="1:16" x14ac:dyDescent="0.3">
      <c r="A51" s="21"/>
      <c r="B51" s="21"/>
      <c r="C51" s="21"/>
      <c r="D51" s="21"/>
      <c r="E51" s="21"/>
      <c r="F51" s="14">
        <f t="shared" si="4"/>
        <v>0</v>
      </c>
      <c r="G51" s="14"/>
      <c r="H51" s="72">
        <f t="shared" si="1"/>
        <v>0</v>
      </c>
      <c r="I51" s="7"/>
      <c r="J51" s="21"/>
      <c r="K51" s="14">
        <f t="shared" si="5"/>
        <v>0</v>
      </c>
      <c r="L51" s="14">
        <f t="shared" si="6"/>
        <v>0</v>
      </c>
      <c r="M51" s="78"/>
      <c r="N51" s="21"/>
      <c r="O51" s="21"/>
      <c r="P51" s="21"/>
    </row>
    <row r="52" spans="1:16" x14ac:dyDescent="0.3">
      <c r="A52" s="21"/>
      <c r="B52" s="21"/>
      <c r="C52" s="21"/>
      <c r="D52" s="21"/>
      <c r="E52" s="21"/>
      <c r="F52" s="14">
        <f t="shared" si="4"/>
        <v>0</v>
      </c>
      <c r="G52" s="14"/>
      <c r="H52" s="72">
        <f t="shared" si="1"/>
        <v>0</v>
      </c>
      <c r="I52" s="7"/>
      <c r="J52" s="21"/>
      <c r="K52" s="14">
        <f t="shared" si="5"/>
        <v>0</v>
      </c>
      <c r="L52" s="14">
        <f t="shared" si="6"/>
        <v>0</v>
      </c>
      <c r="M52" s="78"/>
      <c r="N52" s="21"/>
      <c r="O52" s="21"/>
      <c r="P52" s="21"/>
    </row>
    <row r="53" spans="1:16" x14ac:dyDescent="0.3">
      <c r="A53" s="21"/>
      <c r="B53" s="21"/>
      <c r="C53" s="21"/>
      <c r="D53" s="21"/>
      <c r="E53" s="21"/>
      <c r="F53" s="14">
        <f t="shared" si="4"/>
        <v>0</v>
      </c>
      <c r="G53" s="14"/>
      <c r="H53" s="72">
        <f t="shared" si="1"/>
        <v>0</v>
      </c>
      <c r="I53" s="7"/>
      <c r="J53" s="21"/>
      <c r="K53" s="14">
        <f t="shared" si="5"/>
        <v>0</v>
      </c>
      <c r="L53" s="14">
        <f t="shared" si="6"/>
        <v>0</v>
      </c>
      <c r="M53" s="78"/>
      <c r="N53" s="21"/>
      <c r="O53" s="21"/>
      <c r="P53" s="21"/>
    </row>
    <row r="54" spans="1:16" x14ac:dyDescent="0.3">
      <c r="A54" s="21"/>
      <c r="B54" s="21"/>
      <c r="C54" s="21"/>
      <c r="D54" s="21"/>
      <c r="E54" s="21"/>
      <c r="F54" s="14">
        <f t="shared" si="4"/>
        <v>0</v>
      </c>
      <c r="G54" s="14"/>
      <c r="H54" s="72">
        <f t="shared" si="1"/>
        <v>0</v>
      </c>
      <c r="I54" s="7"/>
      <c r="J54" s="21"/>
      <c r="K54" s="14">
        <f t="shared" si="5"/>
        <v>0</v>
      </c>
      <c r="L54" s="14">
        <f t="shared" si="6"/>
        <v>0</v>
      </c>
      <c r="M54" s="78"/>
      <c r="N54" s="21"/>
      <c r="O54" s="21"/>
      <c r="P54" s="21"/>
    </row>
    <row r="55" spans="1:16" x14ac:dyDescent="0.3">
      <c r="A55" s="21"/>
      <c r="B55" s="21"/>
      <c r="C55" s="21"/>
      <c r="D55" s="21"/>
      <c r="E55" s="21"/>
      <c r="F55" s="14">
        <f t="shared" si="4"/>
        <v>0</v>
      </c>
      <c r="G55" s="14"/>
      <c r="H55" s="72">
        <f t="shared" si="1"/>
        <v>0</v>
      </c>
      <c r="I55" s="7"/>
      <c r="J55" s="21"/>
      <c r="K55" s="14">
        <f t="shared" si="5"/>
        <v>0</v>
      </c>
      <c r="L55" s="14">
        <f t="shared" si="6"/>
        <v>0</v>
      </c>
      <c r="M55" s="78"/>
      <c r="N55" s="21"/>
      <c r="O55" s="21"/>
      <c r="P55" s="21"/>
    </row>
    <row r="56" spans="1:16" x14ac:dyDescent="0.3">
      <c r="A56" s="21"/>
      <c r="B56" s="21"/>
      <c r="C56" s="21"/>
      <c r="D56" s="21"/>
      <c r="E56" s="21"/>
      <c r="F56" s="14">
        <f t="shared" si="4"/>
        <v>0</v>
      </c>
      <c r="G56" s="14"/>
      <c r="H56" s="72">
        <f t="shared" si="1"/>
        <v>0</v>
      </c>
      <c r="I56" s="7"/>
      <c r="J56" s="21"/>
      <c r="K56" s="14">
        <f t="shared" si="5"/>
        <v>0</v>
      </c>
      <c r="L56" s="14">
        <f t="shared" si="6"/>
        <v>0</v>
      </c>
      <c r="M56" s="78"/>
      <c r="N56" s="21"/>
      <c r="O56" s="21"/>
      <c r="P56" s="21"/>
    </row>
    <row r="57" spans="1:16" x14ac:dyDescent="0.3">
      <c r="A57" s="21"/>
      <c r="B57" s="21"/>
      <c r="C57" s="21"/>
      <c r="D57" s="21"/>
      <c r="E57" s="21"/>
      <c r="F57" s="14">
        <f t="shared" si="4"/>
        <v>0</v>
      </c>
      <c r="G57" s="14"/>
      <c r="H57" s="72">
        <f t="shared" si="1"/>
        <v>0</v>
      </c>
      <c r="I57" s="7"/>
      <c r="J57" s="21"/>
      <c r="K57" s="14">
        <f t="shared" si="5"/>
        <v>0</v>
      </c>
      <c r="L57" s="14">
        <f t="shared" si="6"/>
        <v>0</v>
      </c>
      <c r="M57" s="78"/>
      <c r="N57" s="21"/>
      <c r="O57" s="21"/>
      <c r="P57" s="21"/>
    </row>
    <row r="58" spans="1:16" x14ac:dyDescent="0.3">
      <c r="A58" s="21"/>
      <c r="B58" s="21"/>
      <c r="C58" s="21"/>
      <c r="D58" s="21"/>
      <c r="E58" s="21"/>
      <c r="F58" s="14">
        <f t="shared" si="4"/>
        <v>0</v>
      </c>
      <c r="G58" s="14"/>
      <c r="H58" s="72">
        <f t="shared" si="1"/>
        <v>0</v>
      </c>
      <c r="I58" s="7"/>
      <c r="J58" s="21"/>
      <c r="K58" s="14">
        <f t="shared" si="5"/>
        <v>0</v>
      </c>
      <c r="L58" s="14">
        <f t="shared" si="6"/>
        <v>0</v>
      </c>
      <c r="M58" s="78"/>
      <c r="N58" s="21"/>
      <c r="O58" s="21"/>
      <c r="P58" s="21"/>
    </row>
    <row r="59" spans="1:16" x14ac:dyDescent="0.3">
      <c r="A59" s="21"/>
      <c r="B59" s="21"/>
      <c r="C59" s="21"/>
      <c r="D59" s="21"/>
      <c r="E59" s="21"/>
      <c r="F59" s="14">
        <f t="shared" si="4"/>
        <v>0</v>
      </c>
      <c r="G59" s="14"/>
      <c r="H59" s="72">
        <f t="shared" si="1"/>
        <v>0</v>
      </c>
      <c r="I59" s="7"/>
      <c r="J59" s="21"/>
      <c r="K59" s="14">
        <f t="shared" si="5"/>
        <v>0</v>
      </c>
      <c r="L59" s="14">
        <f t="shared" si="6"/>
        <v>0</v>
      </c>
      <c r="M59" s="78"/>
      <c r="N59" s="21"/>
      <c r="O59" s="21"/>
      <c r="P59" s="21"/>
    </row>
    <row r="60" spans="1:16" x14ac:dyDescent="0.3">
      <c r="A60" s="21"/>
      <c r="B60" s="21"/>
      <c r="C60" s="21"/>
      <c r="D60" s="21"/>
      <c r="E60" s="21"/>
      <c r="F60" s="14">
        <f t="shared" si="4"/>
        <v>0</v>
      </c>
      <c r="G60" s="14"/>
      <c r="H60" s="72">
        <f t="shared" si="1"/>
        <v>0</v>
      </c>
      <c r="I60" s="7"/>
      <c r="J60" s="21"/>
      <c r="K60" s="14">
        <f t="shared" si="5"/>
        <v>0</v>
      </c>
      <c r="L60" s="14">
        <f t="shared" si="6"/>
        <v>0</v>
      </c>
      <c r="M60" s="78"/>
      <c r="N60" s="21"/>
      <c r="O60" s="21"/>
      <c r="P60" s="21"/>
    </row>
    <row r="61" spans="1:16" x14ac:dyDescent="0.3">
      <c r="A61" s="21"/>
      <c r="B61" s="21"/>
      <c r="C61" s="21"/>
      <c r="D61" s="21"/>
      <c r="E61" s="21"/>
      <c r="F61" s="14">
        <f t="shared" si="4"/>
        <v>0</v>
      </c>
      <c r="G61" s="14"/>
      <c r="H61" s="72">
        <f t="shared" si="1"/>
        <v>0</v>
      </c>
      <c r="I61" s="7"/>
      <c r="J61" s="21"/>
      <c r="K61" s="14">
        <f t="shared" si="5"/>
        <v>0</v>
      </c>
      <c r="L61" s="14">
        <f t="shared" si="6"/>
        <v>0</v>
      </c>
      <c r="M61" s="78"/>
      <c r="N61" s="21"/>
      <c r="O61" s="21"/>
      <c r="P61" s="21"/>
    </row>
    <row r="62" spans="1:16" x14ac:dyDescent="0.3">
      <c r="A62" s="21"/>
      <c r="B62" s="21"/>
      <c r="C62" s="21"/>
      <c r="D62" s="21"/>
      <c r="E62" s="21"/>
      <c r="F62" s="14">
        <f t="shared" si="4"/>
        <v>0</v>
      </c>
      <c r="G62" s="14"/>
      <c r="H62" s="72">
        <f t="shared" si="1"/>
        <v>0</v>
      </c>
      <c r="I62" s="7"/>
      <c r="J62" s="21"/>
      <c r="K62" s="14">
        <f t="shared" si="5"/>
        <v>0</v>
      </c>
      <c r="L62" s="14">
        <f t="shared" si="6"/>
        <v>0</v>
      </c>
      <c r="M62" s="78"/>
      <c r="N62" s="21"/>
      <c r="O62" s="21"/>
      <c r="P62" s="21"/>
    </row>
    <row r="63" spans="1:16" x14ac:dyDescent="0.3">
      <c r="A63" s="21"/>
      <c r="B63" s="21"/>
      <c r="C63" s="21"/>
      <c r="D63" s="21"/>
      <c r="E63" s="21"/>
      <c r="F63" s="14">
        <f t="shared" si="4"/>
        <v>0</v>
      </c>
      <c r="G63" s="14"/>
      <c r="H63" s="72">
        <f t="shared" si="1"/>
        <v>0</v>
      </c>
      <c r="I63" s="7"/>
      <c r="J63" s="21"/>
      <c r="K63" s="14">
        <f t="shared" si="5"/>
        <v>0</v>
      </c>
      <c r="L63" s="14">
        <f t="shared" si="6"/>
        <v>0</v>
      </c>
      <c r="M63" s="78"/>
      <c r="N63" s="21"/>
      <c r="O63" s="21"/>
      <c r="P63" s="21"/>
    </row>
    <row r="64" spans="1:16" x14ac:dyDescent="0.3">
      <c r="A64" s="21"/>
      <c r="B64" s="21"/>
      <c r="C64" s="21"/>
      <c r="D64" s="21"/>
      <c r="E64" s="21"/>
      <c r="F64" s="14">
        <f t="shared" si="4"/>
        <v>0</v>
      </c>
      <c r="G64" s="14"/>
      <c r="H64" s="72">
        <f t="shared" si="1"/>
        <v>0</v>
      </c>
      <c r="I64" s="7"/>
      <c r="J64" s="21"/>
      <c r="K64" s="14">
        <f t="shared" si="5"/>
        <v>0</v>
      </c>
      <c r="L64" s="14">
        <f t="shared" si="6"/>
        <v>0</v>
      </c>
      <c r="M64" s="78"/>
      <c r="N64" s="21"/>
      <c r="O64" s="21"/>
      <c r="P64" s="21"/>
    </row>
    <row r="65" spans="1:16" x14ac:dyDescent="0.3">
      <c r="A65" s="21"/>
      <c r="B65" s="21"/>
      <c r="C65" s="21"/>
      <c r="D65" s="21"/>
      <c r="E65" s="21"/>
      <c r="F65" s="14">
        <f t="shared" si="4"/>
        <v>0</v>
      </c>
      <c r="G65" s="14"/>
      <c r="H65" s="72">
        <f t="shared" si="1"/>
        <v>0</v>
      </c>
      <c r="I65" s="7"/>
      <c r="J65" s="21"/>
      <c r="K65" s="14">
        <f t="shared" si="5"/>
        <v>0</v>
      </c>
      <c r="L65" s="14">
        <f t="shared" si="6"/>
        <v>0</v>
      </c>
      <c r="M65" s="78"/>
      <c r="N65" s="21"/>
      <c r="O65" s="21"/>
      <c r="P65" s="21"/>
    </row>
    <row r="66" spans="1:16" x14ac:dyDescent="0.3">
      <c r="A66" s="21"/>
      <c r="B66" s="21"/>
      <c r="C66" s="21"/>
      <c r="D66" s="21"/>
      <c r="E66" s="21"/>
      <c r="F66" s="14">
        <f t="shared" si="4"/>
        <v>0</v>
      </c>
      <c r="G66" s="14"/>
      <c r="H66" s="72">
        <f t="shared" si="1"/>
        <v>0</v>
      </c>
      <c r="I66" s="7"/>
      <c r="J66" s="21"/>
      <c r="K66" s="14">
        <f t="shared" si="5"/>
        <v>0</v>
      </c>
      <c r="L66" s="14">
        <f t="shared" si="6"/>
        <v>0</v>
      </c>
      <c r="M66" s="78"/>
      <c r="N66" s="21"/>
      <c r="O66" s="21"/>
      <c r="P66" s="21"/>
    </row>
    <row r="67" spans="1:16" x14ac:dyDescent="0.3">
      <c r="A67" s="21"/>
      <c r="B67" s="21"/>
      <c r="C67" s="21"/>
      <c r="D67" s="21"/>
      <c r="E67" s="21"/>
      <c r="F67" s="14">
        <f t="shared" si="4"/>
        <v>0</v>
      </c>
      <c r="G67" s="14"/>
      <c r="H67" s="72">
        <f t="shared" si="1"/>
        <v>0</v>
      </c>
      <c r="I67" s="7"/>
      <c r="J67" s="21"/>
      <c r="K67" s="14">
        <f t="shared" si="5"/>
        <v>0</v>
      </c>
      <c r="L67" s="14">
        <f t="shared" si="6"/>
        <v>0</v>
      </c>
      <c r="M67" s="78"/>
      <c r="N67" s="21"/>
      <c r="O67" s="21"/>
      <c r="P67" s="21"/>
    </row>
    <row r="68" spans="1:16" x14ac:dyDescent="0.3">
      <c r="A68" s="21"/>
      <c r="B68" s="21"/>
      <c r="C68" s="21"/>
      <c r="D68" s="21"/>
      <c r="E68" s="21"/>
      <c r="F68" s="14">
        <f t="shared" ref="F68:F76" si="7">SUM(G68:H68)</f>
        <v>0</v>
      </c>
      <c r="G68" s="14"/>
      <c r="H68" s="72">
        <f t="shared" ref="H68:H76" si="8">G68*18%</f>
        <v>0</v>
      </c>
      <c r="I68" s="7"/>
      <c r="J68" s="21"/>
      <c r="K68" s="14">
        <f t="shared" ref="K68:K76" si="9">G68*2%</f>
        <v>0</v>
      </c>
      <c r="L68" s="14">
        <f t="shared" ref="L68:L76" si="10">F68-K68</f>
        <v>0</v>
      </c>
      <c r="M68" s="78"/>
      <c r="N68" s="21"/>
      <c r="O68" s="21"/>
      <c r="P68" s="21"/>
    </row>
    <row r="69" spans="1:16" x14ac:dyDescent="0.3">
      <c r="A69" s="21"/>
      <c r="B69" s="21"/>
      <c r="C69" s="21"/>
      <c r="D69" s="21"/>
      <c r="E69" s="21"/>
      <c r="F69" s="14">
        <f t="shared" si="7"/>
        <v>0</v>
      </c>
      <c r="G69" s="14"/>
      <c r="H69" s="72">
        <f t="shared" si="8"/>
        <v>0</v>
      </c>
      <c r="I69" s="7"/>
      <c r="J69" s="21"/>
      <c r="K69" s="14">
        <f t="shared" si="9"/>
        <v>0</v>
      </c>
      <c r="L69" s="14">
        <f t="shared" si="10"/>
        <v>0</v>
      </c>
      <c r="M69" s="78"/>
      <c r="N69" s="21"/>
      <c r="O69" s="21"/>
      <c r="P69" s="21"/>
    </row>
    <row r="70" spans="1:16" x14ac:dyDescent="0.3">
      <c r="A70" s="21"/>
      <c r="B70" s="21"/>
      <c r="C70" s="21"/>
      <c r="D70" s="21"/>
      <c r="E70" s="21"/>
      <c r="F70" s="14">
        <f t="shared" si="7"/>
        <v>0</v>
      </c>
      <c r="G70" s="14"/>
      <c r="H70" s="72">
        <f t="shared" si="8"/>
        <v>0</v>
      </c>
      <c r="I70" s="7"/>
      <c r="J70" s="21"/>
      <c r="K70" s="14">
        <f t="shared" si="9"/>
        <v>0</v>
      </c>
      <c r="L70" s="14">
        <f t="shared" si="10"/>
        <v>0</v>
      </c>
      <c r="M70" s="78"/>
      <c r="N70" s="21"/>
      <c r="O70" s="21"/>
      <c r="P70" s="21"/>
    </row>
    <row r="71" spans="1:16" x14ac:dyDescent="0.3">
      <c r="A71" s="21"/>
      <c r="B71" s="21"/>
      <c r="C71" s="21"/>
      <c r="D71" s="21"/>
      <c r="E71" s="21"/>
      <c r="F71" s="14">
        <f t="shared" si="7"/>
        <v>0</v>
      </c>
      <c r="G71" s="14"/>
      <c r="H71" s="72">
        <f t="shared" si="8"/>
        <v>0</v>
      </c>
      <c r="I71" s="7"/>
      <c r="J71" s="21"/>
      <c r="K71" s="14">
        <f t="shared" si="9"/>
        <v>0</v>
      </c>
      <c r="L71" s="14">
        <f t="shared" si="10"/>
        <v>0</v>
      </c>
      <c r="M71" s="78"/>
      <c r="N71" s="21"/>
      <c r="O71" s="21"/>
      <c r="P71" s="21"/>
    </row>
    <row r="72" spans="1:16" x14ac:dyDescent="0.3">
      <c r="A72" s="21"/>
      <c r="B72" s="21"/>
      <c r="C72" s="21"/>
      <c r="D72" s="21"/>
      <c r="E72" s="21"/>
      <c r="F72" s="14">
        <f t="shared" si="7"/>
        <v>0</v>
      </c>
      <c r="G72" s="14"/>
      <c r="H72" s="72">
        <f t="shared" si="8"/>
        <v>0</v>
      </c>
      <c r="I72" s="7"/>
      <c r="J72" s="21"/>
      <c r="K72" s="14">
        <f t="shared" si="9"/>
        <v>0</v>
      </c>
      <c r="L72" s="14">
        <f t="shared" si="10"/>
        <v>0</v>
      </c>
      <c r="M72" s="78"/>
      <c r="N72" s="21"/>
      <c r="O72" s="21"/>
      <c r="P72" s="21"/>
    </row>
    <row r="73" spans="1:16" x14ac:dyDescent="0.3">
      <c r="A73" s="21"/>
      <c r="B73" s="21"/>
      <c r="C73" s="21"/>
      <c r="D73" s="21"/>
      <c r="E73" s="21"/>
      <c r="F73" s="14">
        <f t="shared" si="7"/>
        <v>0</v>
      </c>
      <c r="G73" s="14"/>
      <c r="H73" s="72">
        <f t="shared" si="8"/>
        <v>0</v>
      </c>
      <c r="I73" s="7"/>
      <c r="J73" s="21"/>
      <c r="K73" s="14">
        <f t="shared" si="9"/>
        <v>0</v>
      </c>
      <c r="L73" s="14">
        <f t="shared" si="10"/>
        <v>0</v>
      </c>
      <c r="M73" s="78"/>
      <c r="N73" s="21"/>
      <c r="O73" s="21"/>
      <c r="P73" s="21"/>
    </row>
    <row r="74" spans="1:16" x14ac:dyDescent="0.3">
      <c r="A74" s="21"/>
      <c r="B74" s="21"/>
      <c r="C74" s="21"/>
      <c r="D74" s="21"/>
      <c r="E74" s="21"/>
      <c r="F74" s="14">
        <f t="shared" si="7"/>
        <v>0</v>
      </c>
      <c r="G74" s="14"/>
      <c r="H74" s="72">
        <f t="shared" si="8"/>
        <v>0</v>
      </c>
      <c r="I74" s="7"/>
      <c r="J74" s="21"/>
      <c r="K74" s="14">
        <f t="shared" si="9"/>
        <v>0</v>
      </c>
      <c r="L74" s="14">
        <f t="shared" si="10"/>
        <v>0</v>
      </c>
      <c r="M74" s="78"/>
      <c r="N74" s="21"/>
      <c r="O74" s="21"/>
      <c r="P74" s="21"/>
    </row>
    <row r="75" spans="1:16" x14ac:dyDescent="0.3">
      <c r="A75" s="21"/>
      <c r="B75" s="21"/>
      <c r="C75" s="21"/>
      <c r="D75" s="21"/>
      <c r="E75" s="21"/>
      <c r="F75" s="14">
        <f t="shared" si="7"/>
        <v>0</v>
      </c>
      <c r="G75" s="14"/>
      <c r="H75" s="72">
        <f t="shared" si="8"/>
        <v>0</v>
      </c>
      <c r="I75" s="7"/>
      <c r="J75" s="21"/>
      <c r="K75" s="14">
        <f t="shared" si="9"/>
        <v>0</v>
      </c>
      <c r="L75" s="14">
        <f t="shared" si="10"/>
        <v>0</v>
      </c>
      <c r="M75" s="78"/>
      <c r="N75" s="21"/>
      <c r="O75" s="21"/>
      <c r="P75" s="21"/>
    </row>
    <row r="76" spans="1:16" x14ac:dyDescent="0.3">
      <c r="A76" s="21"/>
      <c r="B76" s="21"/>
      <c r="C76" s="21"/>
      <c r="D76" s="21"/>
      <c r="E76" s="21"/>
      <c r="F76" s="14">
        <f t="shared" si="7"/>
        <v>0</v>
      </c>
      <c r="G76" s="14"/>
      <c r="H76" s="72">
        <f t="shared" si="8"/>
        <v>0</v>
      </c>
      <c r="I76" s="7"/>
      <c r="J76" s="21"/>
      <c r="K76" s="14">
        <f t="shared" si="9"/>
        <v>0</v>
      </c>
      <c r="L76" s="14">
        <f t="shared" si="10"/>
        <v>0</v>
      </c>
      <c r="M76" s="78"/>
      <c r="N76" s="21"/>
      <c r="O76" s="21"/>
      <c r="P76" s="21"/>
    </row>
  </sheetData>
  <mergeCells count="2">
    <mergeCell ref="I1:J1"/>
    <mergeCell ref="A2:P2"/>
  </mergeCells>
  <hyperlinks>
    <hyperlink ref="A1" location="HOME!A1" display="HOME" xr:uid="{567DF751-6DB8-48DC-A5E4-7CE73C393CB5}"/>
    <hyperlink ref="C1" location="'GST-Monthwise'!A1" display="GST - Monthwise" xr:uid="{4E72B164-4927-4FB2-BC18-4A2D305E0CF4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8387-654C-4379-95C2-09B69553EAB6}">
  <dimension ref="A1:Q75"/>
  <sheetViews>
    <sheetView workbookViewId="0">
      <selection activeCell="C8" sqref="C8"/>
    </sheetView>
  </sheetViews>
  <sheetFormatPr defaultColWidth="9.1796875" defaultRowHeight="13" x14ac:dyDescent="0.3"/>
  <cols>
    <col min="1" max="1" width="11.81640625" style="19" bestFit="1" customWidth="1"/>
    <col min="2" max="2" width="5.1796875" style="19" bestFit="1" customWidth="1"/>
    <col min="3" max="3" width="25.81640625" style="19" bestFit="1" customWidth="1"/>
    <col min="4" max="4" width="5.453125" style="19" bestFit="1" customWidth="1"/>
    <col min="5" max="5" width="22.81640625" style="19" bestFit="1" customWidth="1"/>
    <col min="6" max="6" width="10" style="13" bestFit="1" customWidth="1"/>
    <col min="7" max="7" width="8.90625" style="20" bestFit="1" customWidth="1"/>
    <col min="8" max="8" width="6.7265625" style="13" bestFit="1" customWidth="1"/>
    <col min="9" max="9" width="6.6328125" style="20" bestFit="1" customWidth="1"/>
    <col min="10" max="10" width="10.36328125" style="19" bestFit="1" customWidth="1"/>
    <col min="11" max="11" width="7" style="13" bestFit="1" customWidth="1"/>
    <col min="12" max="12" width="6" style="13" bestFit="1" customWidth="1"/>
    <col min="13" max="13" width="11.453125" style="20" bestFit="1" customWidth="1"/>
    <col min="14" max="14" width="13.08984375" style="20" bestFit="1" customWidth="1"/>
    <col min="15" max="15" width="13.90625" style="19" bestFit="1" customWidth="1"/>
    <col min="16" max="16" width="5.08984375" style="19" bestFit="1" customWidth="1"/>
    <col min="17" max="17" width="8.453125" style="19" bestFit="1" customWidth="1"/>
    <col min="18" max="16384" width="9.1796875" style="19"/>
  </cols>
  <sheetData>
    <row r="1" spans="1:17" s="26" customFormat="1" ht="23.5" x14ac:dyDescent="0.55000000000000004">
      <c r="A1" s="27" t="s">
        <v>22</v>
      </c>
      <c r="B1" s="101"/>
      <c r="C1" s="73" t="s">
        <v>35</v>
      </c>
      <c r="D1" s="28"/>
      <c r="E1" s="28"/>
      <c r="F1" s="29">
        <f>SUM(F2:F102)</f>
        <v>0</v>
      </c>
      <c r="G1" s="29">
        <f>SUM(G2:G102)</f>
        <v>0</v>
      </c>
      <c r="H1" s="29">
        <f>SUM(H2:H70)</f>
        <v>0</v>
      </c>
      <c r="I1" s="29"/>
      <c r="J1" s="177"/>
      <c r="K1" s="178"/>
      <c r="L1" s="29">
        <f>SUM(L2:L102)</f>
        <v>0</v>
      </c>
      <c r="M1" s="29">
        <f>SUM(M2:M102)</f>
        <v>0</v>
      </c>
      <c r="N1" s="29">
        <f>SUM(N4:N108)</f>
        <v>0</v>
      </c>
      <c r="O1" s="30"/>
      <c r="P1" s="31"/>
    </row>
    <row r="2" spans="1:17" ht="15" customHeight="1" x14ac:dyDescent="0.3">
      <c r="A2" s="17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</row>
    <row r="3" spans="1:17" x14ac:dyDescent="0.3">
      <c r="A3" s="74" t="s">
        <v>7</v>
      </c>
      <c r="B3" s="74" t="s">
        <v>8</v>
      </c>
      <c r="C3" s="74" t="s">
        <v>9</v>
      </c>
      <c r="D3" s="74" t="s">
        <v>10</v>
      </c>
      <c r="E3" s="74" t="s">
        <v>11</v>
      </c>
      <c r="F3" s="75" t="s">
        <v>12</v>
      </c>
      <c r="G3" s="75" t="s">
        <v>13</v>
      </c>
      <c r="H3" s="75" t="s">
        <v>30</v>
      </c>
      <c r="I3" s="75" t="s">
        <v>31</v>
      </c>
      <c r="J3" s="74" t="s">
        <v>15</v>
      </c>
      <c r="K3" s="74" t="s">
        <v>16</v>
      </c>
      <c r="L3" s="75" t="s">
        <v>17</v>
      </c>
      <c r="M3" s="75" t="s">
        <v>4</v>
      </c>
      <c r="N3" s="75" t="s">
        <v>18</v>
      </c>
      <c r="O3" s="75" t="s">
        <v>19</v>
      </c>
      <c r="P3" s="75" t="s">
        <v>20</v>
      </c>
      <c r="Q3" s="74" t="s">
        <v>21</v>
      </c>
    </row>
    <row r="4" spans="1:17" x14ac:dyDescent="0.3">
      <c r="A4" s="21"/>
      <c r="B4" s="21"/>
      <c r="C4" s="21"/>
      <c r="D4" s="21"/>
      <c r="E4" s="21"/>
      <c r="F4" s="14">
        <f t="shared" ref="F4:F34" si="0">SUM(G4:I4)</f>
        <v>0</v>
      </c>
      <c r="G4" s="14"/>
      <c r="H4" s="14">
        <f t="shared" ref="H4:H67" si="1">G4*9%</f>
        <v>0</v>
      </c>
      <c r="I4" s="14">
        <f t="shared" ref="I4:I67" si="2">G4*9%</f>
        <v>0</v>
      </c>
      <c r="J4" s="7"/>
      <c r="K4" s="21"/>
      <c r="L4" s="14">
        <f t="shared" ref="L4:L34" si="3">G4*2%</f>
        <v>0</v>
      </c>
      <c r="M4" s="14">
        <f t="shared" ref="M4:M34" si="4">F4-L4</f>
        <v>0</v>
      </c>
      <c r="N4" s="78"/>
      <c r="O4" s="21"/>
      <c r="P4" s="21"/>
      <c r="Q4" s="21"/>
    </row>
    <row r="5" spans="1:17" x14ac:dyDescent="0.3">
      <c r="A5" s="21"/>
      <c r="B5" s="21"/>
      <c r="C5" s="21"/>
      <c r="D5" s="21"/>
      <c r="E5" s="21"/>
      <c r="F5" s="14">
        <f t="shared" si="0"/>
        <v>0</v>
      </c>
      <c r="G5" s="14"/>
      <c r="H5" s="14">
        <f t="shared" si="1"/>
        <v>0</v>
      </c>
      <c r="I5" s="14">
        <f t="shared" si="2"/>
        <v>0</v>
      </c>
      <c r="J5" s="7"/>
      <c r="K5" s="21"/>
      <c r="L5" s="14">
        <f t="shared" si="3"/>
        <v>0</v>
      </c>
      <c r="M5" s="14">
        <f t="shared" si="4"/>
        <v>0</v>
      </c>
      <c r="N5" s="78"/>
      <c r="O5" s="21"/>
      <c r="P5" s="21"/>
      <c r="Q5" s="21"/>
    </row>
    <row r="6" spans="1:17" x14ac:dyDescent="0.3">
      <c r="A6" s="21"/>
      <c r="B6" s="21"/>
      <c r="C6" s="21"/>
      <c r="D6" s="21"/>
      <c r="E6" s="21"/>
      <c r="F6" s="14">
        <f t="shared" si="0"/>
        <v>0</v>
      </c>
      <c r="G6" s="14"/>
      <c r="H6" s="14">
        <f t="shared" si="1"/>
        <v>0</v>
      </c>
      <c r="I6" s="14">
        <f t="shared" si="2"/>
        <v>0</v>
      </c>
      <c r="J6" s="7"/>
      <c r="K6" s="21"/>
      <c r="L6" s="14">
        <f t="shared" si="3"/>
        <v>0</v>
      </c>
      <c r="M6" s="14">
        <f t="shared" si="4"/>
        <v>0</v>
      </c>
      <c r="N6" s="78"/>
      <c r="O6" s="21"/>
      <c r="P6" s="21"/>
      <c r="Q6" s="21"/>
    </row>
    <row r="7" spans="1:17" x14ac:dyDescent="0.3">
      <c r="A7" s="21"/>
      <c r="B7" s="21"/>
      <c r="C7" s="21"/>
      <c r="D7" s="21"/>
      <c r="E7" s="21"/>
      <c r="F7" s="14">
        <f t="shared" si="0"/>
        <v>0</v>
      </c>
      <c r="G7" s="14"/>
      <c r="H7" s="14">
        <f t="shared" si="1"/>
        <v>0</v>
      </c>
      <c r="I7" s="14">
        <f t="shared" si="2"/>
        <v>0</v>
      </c>
      <c r="J7" s="7"/>
      <c r="K7" s="21"/>
      <c r="L7" s="14">
        <f t="shared" si="3"/>
        <v>0</v>
      </c>
      <c r="M7" s="14">
        <f t="shared" si="4"/>
        <v>0</v>
      </c>
      <c r="N7" s="78"/>
      <c r="O7" s="21"/>
      <c r="P7" s="21"/>
      <c r="Q7" s="21"/>
    </row>
    <row r="8" spans="1:17" x14ac:dyDescent="0.3">
      <c r="A8" s="21"/>
      <c r="B8" s="21"/>
      <c r="C8" s="21"/>
      <c r="D8" s="21"/>
      <c r="E8" s="21"/>
      <c r="F8" s="14">
        <f t="shared" si="0"/>
        <v>0</v>
      </c>
      <c r="G8" s="14"/>
      <c r="H8" s="14">
        <f t="shared" si="1"/>
        <v>0</v>
      </c>
      <c r="I8" s="14">
        <f t="shared" si="2"/>
        <v>0</v>
      </c>
      <c r="J8" s="7"/>
      <c r="K8" s="21"/>
      <c r="L8" s="14">
        <f t="shared" si="3"/>
        <v>0</v>
      </c>
      <c r="M8" s="14">
        <f t="shared" si="4"/>
        <v>0</v>
      </c>
      <c r="N8" s="78"/>
      <c r="O8" s="21"/>
      <c r="P8" s="21"/>
      <c r="Q8" s="21"/>
    </row>
    <row r="9" spans="1:17" x14ac:dyDescent="0.3">
      <c r="A9" s="21"/>
      <c r="B9" s="21"/>
      <c r="C9" s="21"/>
      <c r="D9" s="21"/>
      <c r="E9" s="21"/>
      <c r="F9" s="14">
        <f t="shared" si="0"/>
        <v>0</v>
      </c>
      <c r="G9" s="14"/>
      <c r="H9" s="14">
        <f t="shared" si="1"/>
        <v>0</v>
      </c>
      <c r="I9" s="14">
        <f t="shared" si="2"/>
        <v>0</v>
      </c>
      <c r="J9" s="7"/>
      <c r="K9" s="21"/>
      <c r="L9" s="14">
        <f t="shared" si="3"/>
        <v>0</v>
      </c>
      <c r="M9" s="14">
        <f t="shared" si="4"/>
        <v>0</v>
      </c>
      <c r="N9" s="78"/>
      <c r="O9" s="21"/>
      <c r="P9" s="21"/>
      <c r="Q9" s="21"/>
    </row>
    <row r="10" spans="1:17" x14ac:dyDescent="0.3">
      <c r="A10" s="21"/>
      <c r="B10" s="21"/>
      <c r="C10" s="21"/>
      <c r="D10" s="21"/>
      <c r="E10" s="21"/>
      <c r="F10" s="14">
        <f t="shared" si="0"/>
        <v>0</v>
      </c>
      <c r="G10" s="14"/>
      <c r="H10" s="14">
        <f t="shared" si="1"/>
        <v>0</v>
      </c>
      <c r="I10" s="14">
        <f t="shared" si="2"/>
        <v>0</v>
      </c>
      <c r="J10" s="7"/>
      <c r="K10" s="21"/>
      <c r="L10" s="14">
        <f t="shared" si="3"/>
        <v>0</v>
      </c>
      <c r="M10" s="14">
        <f t="shared" si="4"/>
        <v>0</v>
      </c>
      <c r="N10" s="78"/>
      <c r="O10" s="21"/>
      <c r="P10" s="21"/>
      <c r="Q10" s="21"/>
    </row>
    <row r="11" spans="1:17" x14ac:dyDescent="0.3">
      <c r="A11" s="21"/>
      <c r="B11" s="21"/>
      <c r="C11" s="21"/>
      <c r="D11" s="21"/>
      <c r="E11" s="21"/>
      <c r="F11" s="14">
        <f t="shared" si="0"/>
        <v>0</v>
      </c>
      <c r="G11" s="14"/>
      <c r="H11" s="14">
        <f t="shared" si="1"/>
        <v>0</v>
      </c>
      <c r="I11" s="14">
        <f t="shared" si="2"/>
        <v>0</v>
      </c>
      <c r="J11" s="7"/>
      <c r="K11" s="21"/>
      <c r="L11" s="14">
        <f t="shared" si="3"/>
        <v>0</v>
      </c>
      <c r="M11" s="14">
        <f t="shared" si="4"/>
        <v>0</v>
      </c>
      <c r="N11" s="78"/>
      <c r="O11" s="21"/>
      <c r="P11" s="21"/>
      <c r="Q11" s="21"/>
    </row>
    <row r="12" spans="1:17" x14ac:dyDescent="0.3">
      <c r="A12" s="21"/>
      <c r="B12" s="21"/>
      <c r="C12" s="21"/>
      <c r="D12" s="21"/>
      <c r="E12" s="21"/>
      <c r="F12" s="14">
        <f t="shared" si="0"/>
        <v>0</v>
      </c>
      <c r="G12" s="14"/>
      <c r="H12" s="14">
        <f t="shared" si="1"/>
        <v>0</v>
      </c>
      <c r="I12" s="14">
        <f t="shared" si="2"/>
        <v>0</v>
      </c>
      <c r="J12" s="7"/>
      <c r="K12" s="21"/>
      <c r="L12" s="14">
        <f t="shared" si="3"/>
        <v>0</v>
      </c>
      <c r="M12" s="14">
        <f t="shared" si="4"/>
        <v>0</v>
      </c>
      <c r="N12" s="78"/>
      <c r="O12" s="21"/>
      <c r="P12" s="21"/>
      <c r="Q12" s="21"/>
    </row>
    <row r="13" spans="1:17" x14ac:dyDescent="0.3">
      <c r="A13" s="21"/>
      <c r="B13" s="21"/>
      <c r="C13" s="21"/>
      <c r="D13" s="21"/>
      <c r="E13" s="21"/>
      <c r="F13" s="14">
        <f t="shared" si="0"/>
        <v>0</v>
      </c>
      <c r="G13" s="14"/>
      <c r="H13" s="14">
        <f t="shared" si="1"/>
        <v>0</v>
      </c>
      <c r="I13" s="14">
        <f t="shared" si="2"/>
        <v>0</v>
      </c>
      <c r="J13" s="7"/>
      <c r="K13" s="21"/>
      <c r="L13" s="14">
        <f t="shared" si="3"/>
        <v>0</v>
      </c>
      <c r="M13" s="14">
        <f t="shared" si="4"/>
        <v>0</v>
      </c>
      <c r="N13" s="78"/>
      <c r="O13" s="21"/>
      <c r="P13" s="21"/>
      <c r="Q13" s="21"/>
    </row>
    <row r="14" spans="1:17" x14ac:dyDescent="0.3">
      <c r="A14" s="21"/>
      <c r="B14" s="21"/>
      <c r="C14" s="21"/>
      <c r="D14" s="21"/>
      <c r="E14" s="21"/>
      <c r="F14" s="14">
        <f t="shared" si="0"/>
        <v>0</v>
      </c>
      <c r="G14" s="14"/>
      <c r="H14" s="14">
        <f t="shared" si="1"/>
        <v>0</v>
      </c>
      <c r="I14" s="14">
        <f t="shared" si="2"/>
        <v>0</v>
      </c>
      <c r="J14" s="7"/>
      <c r="K14" s="21"/>
      <c r="L14" s="14">
        <f t="shared" si="3"/>
        <v>0</v>
      </c>
      <c r="M14" s="14">
        <f t="shared" si="4"/>
        <v>0</v>
      </c>
      <c r="N14" s="78"/>
      <c r="O14" s="21"/>
      <c r="P14" s="21"/>
      <c r="Q14" s="21"/>
    </row>
    <row r="15" spans="1:17" x14ac:dyDescent="0.3">
      <c r="A15" s="21"/>
      <c r="B15" s="21"/>
      <c r="C15" s="21"/>
      <c r="D15" s="21"/>
      <c r="E15" s="21"/>
      <c r="F15" s="14">
        <f t="shared" si="0"/>
        <v>0</v>
      </c>
      <c r="G15" s="14"/>
      <c r="H15" s="14">
        <f t="shared" si="1"/>
        <v>0</v>
      </c>
      <c r="I15" s="14">
        <f t="shared" si="2"/>
        <v>0</v>
      </c>
      <c r="J15" s="7"/>
      <c r="K15" s="21"/>
      <c r="L15" s="14">
        <f t="shared" si="3"/>
        <v>0</v>
      </c>
      <c r="M15" s="14">
        <f t="shared" si="4"/>
        <v>0</v>
      </c>
      <c r="N15" s="78"/>
      <c r="O15" s="21"/>
      <c r="P15" s="21"/>
      <c r="Q15" s="21"/>
    </row>
    <row r="16" spans="1:17" x14ac:dyDescent="0.3">
      <c r="A16" s="21"/>
      <c r="B16" s="21"/>
      <c r="C16" s="21"/>
      <c r="D16" s="21"/>
      <c r="E16" s="21"/>
      <c r="F16" s="14">
        <f t="shared" si="0"/>
        <v>0</v>
      </c>
      <c r="G16" s="14"/>
      <c r="H16" s="14">
        <f t="shared" si="1"/>
        <v>0</v>
      </c>
      <c r="I16" s="14">
        <f t="shared" si="2"/>
        <v>0</v>
      </c>
      <c r="J16" s="7"/>
      <c r="K16" s="21"/>
      <c r="L16" s="14">
        <f t="shared" si="3"/>
        <v>0</v>
      </c>
      <c r="M16" s="14">
        <f t="shared" si="4"/>
        <v>0</v>
      </c>
      <c r="N16" s="78"/>
      <c r="O16" s="21"/>
      <c r="P16" s="21"/>
      <c r="Q16" s="21"/>
    </row>
    <row r="17" spans="1:17" x14ac:dyDescent="0.3">
      <c r="A17" s="21"/>
      <c r="B17" s="21"/>
      <c r="C17" s="21"/>
      <c r="D17" s="21"/>
      <c r="E17" s="21"/>
      <c r="F17" s="14">
        <f t="shared" si="0"/>
        <v>0</v>
      </c>
      <c r="G17" s="14"/>
      <c r="H17" s="14">
        <f t="shared" si="1"/>
        <v>0</v>
      </c>
      <c r="I17" s="14">
        <f t="shared" si="2"/>
        <v>0</v>
      </c>
      <c r="J17" s="7"/>
      <c r="K17" s="21"/>
      <c r="L17" s="14">
        <f t="shared" si="3"/>
        <v>0</v>
      </c>
      <c r="M17" s="14">
        <f t="shared" si="4"/>
        <v>0</v>
      </c>
      <c r="N17" s="78"/>
      <c r="O17" s="21"/>
      <c r="P17" s="21"/>
      <c r="Q17" s="21"/>
    </row>
    <row r="18" spans="1:17" x14ac:dyDescent="0.3">
      <c r="A18" s="21"/>
      <c r="B18" s="21"/>
      <c r="C18" s="21"/>
      <c r="D18" s="21"/>
      <c r="E18" s="21"/>
      <c r="F18" s="14">
        <f t="shared" si="0"/>
        <v>0</v>
      </c>
      <c r="G18" s="14"/>
      <c r="H18" s="14">
        <f t="shared" si="1"/>
        <v>0</v>
      </c>
      <c r="I18" s="14">
        <f t="shared" si="2"/>
        <v>0</v>
      </c>
      <c r="J18" s="7"/>
      <c r="K18" s="21"/>
      <c r="L18" s="14">
        <f t="shared" si="3"/>
        <v>0</v>
      </c>
      <c r="M18" s="14">
        <f t="shared" si="4"/>
        <v>0</v>
      </c>
      <c r="N18" s="78"/>
      <c r="O18" s="21"/>
      <c r="P18" s="21"/>
      <c r="Q18" s="21"/>
    </row>
    <row r="19" spans="1:17" x14ac:dyDescent="0.3">
      <c r="A19" s="21"/>
      <c r="B19" s="21"/>
      <c r="C19" s="21"/>
      <c r="D19" s="21"/>
      <c r="E19" s="21"/>
      <c r="F19" s="14">
        <f t="shared" si="0"/>
        <v>0</v>
      </c>
      <c r="G19" s="14"/>
      <c r="H19" s="14">
        <f t="shared" si="1"/>
        <v>0</v>
      </c>
      <c r="I19" s="14">
        <f t="shared" si="2"/>
        <v>0</v>
      </c>
      <c r="J19" s="7"/>
      <c r="K19" s="21"/>
      <c r="L19" s="14">
        <f t="shared" si="3"/>
        <v>0</v>
      </c>
      <c r="M19" s="14">
        <f t="shared" si="4"/>
        <v>0</v>
      </c>
      <c r="N19" s="78"/>
      <c r="O19" s="21"/>
      <c r="P19" s="21"/>
      <c r="Q19" s="21"/>
    </row>
    <row r="20" spans="1:17" x14ac:dyDescent="0.3">
      <c r="A20" s="21"/>
      <c r="B20" s="21"/>
      <c r="C20" s="21"/>
      <c r="D20" s="21"/>
      <c r="E20" s="21"/>
      <c r="F20" s="14">
        <f t="shared" si="0"/>
        <v>0</v>
      </c>
      <c r="G20" s="14"/>
      <c r="H20" s="14">
        <f t="shared" si="1"/>
        <v>0</v>
      </c>
      <c r="I20" s="14">
        <f t="shared" si="2"/>
        <v>0</v>
      </c>
      <c r="J20" s="7"/>
      <c r="K20" s="21"/>
      <c r="L20" s="14">
        <f t="shared" si="3"/>
        <v>0</v>
      </c>
      <c r="M20" s="14">
        <f t="shared" si="4"/>
        <v>0</v>
      </c>
      <c r="N20" s="78"/>
      <c r="O20" s="21"/>
      <c r="P20" s="21"/>
      <c r="Q20" s="21"/>
    </row>
    <row r="21" spans="1:17" x14ac:dyDescent="0.3">
      <c r="A21" s="21"/>
      <c r="B21" s="21"/>
      <c r="C21" s="21"/>
      <c r="D21" s="21"/>
      <c r="E21" s="21"/>
      <c r="F21" s="14">
        <f t="shared" si="0"/>
        <v>0</v>
      </c>
      <c r="G21" s="14"/>
      <c r="H21" s="14">
        <f t="shared" si="1"/>
        <v>0</v>
      </c>
      <c r="I21" s="14">
        <f t="shared" si="2"/>
        <v>0</v>
      </c>
      <c r="J21" s="7"/>
      <c r="K21" s="21"/>
      <c r="L21" s="14">
        <f t="shared" si="3"/>
        <v>0</v>
      </c>
      <c r="M21" s="14">
        <f t="shared" si="4"/>
        <v>0</v>
      </c>
      <c r="N21" s="78"/>
      <c r="O21" s="21"/>
      <c r="P21" s="21"/>
      <c r="Q21" s="21"/>
    </row>
    <row r="22" spans="1:17" x14ac:dyDescent="0.3">
      <c r="A22" s="21"/>
      <c r="B22" s="21"/>
      <c r="C22" s="21"/>
      <c r="D22" s="21"/>
      <c r="E22" s="21"/>
      <c r="F22" s="14">
        <f t="shared" si="0"/>
        <v>0</v>
      </c>
      <c r="G22" s="14"/>
      <c r="H22" s="14">
        <f t="shared" si="1"/>
        <v>0</v>
      </c>
      <c r="I22" s="14">
        <f t="shared" si="2"/>
        <v>0</v>
      </c>
      <c r="J22" s="7"/>
      <c r="K22" s="21"/>
      <c r="L22" s="14">
        <f t="shared" si="3"/>
        <v>0</v>
      </c>
      <c r="M22" s="14">
        <f t="shared" si="4"/>
        <v>0</v>
      </c>
      <c r="N22" s="78"/>
      <c r="O22" s="21"/>
      <c r="P22" s="21"/>
      <c r="Q22" s="21"/>
    </row>
    <row r="23" spans="1:17" x14ac:dyDescent="0.3">
      <c r="A23" s="21"/>
      <c r="B23" s="21"/>
      <c r="C23" s="21"/>
      <c r="D23" s="21"/>
      <c r="E23" s="21"/>
      <c r="F23" s="14">
        <f t="shared" si="0"/>
        <v>0</v>
      </c>
      <c r="G23" s="14"/>
      <c r="H23" s="14">
        <f t="shared" si="1"/>
        <v>0</v>
      </c>
      <c r="I23" s="14">
        <f t="shared" si="2"/>
        <v>0</v>
      </c>
      <c r="J23" s="7"/>
      <c r="K23" s="21"/>
      <c r="L23" s="14">
        <f t="shared" si="3"/>
        <v>0</v>
      </c>
      <c r="M23" s="14">
        <f t="shared" si="4"/>
        <v>0</v>
      </c>
      <c r="N23" s="78"/>
      <c r="O23" s="21"/>
      <c r="P23" s="21"/>
      <c r="Q23" s="21"/>
    </row>
    <row r="24" spans="1:17" x14ac:dyDescent="0.3">
      <c r="A24" s="21"/>
      <c r="B24" s="21"/>
      <c r="C24" s="21"/>
      <c r="D24" s="21"/>
      <c r="E24" s="21"/>
      <c r="F24" s="14">
        <f t="shared" si="0"/>
        <v>0</v>
      </c>
      <c r="G24" s="14"/>
      <c r="H24" s="14">
        <f t="shared" si="1"/>
        <v>0</v>
      </c>
      <c r="I24" s="14">
        <f t="shared" si="2"/>
        <v>0</v>
      </c>
      <c r="J24" s="7"/>
      <c r="K24" s="21"/>
      <c r="L24" s="14">
        <f t="shared" si="3"/>
        <v>0</v>
      </c>
      <c r="M24" s="14">
        <f t="shared" si="4"/>
        <v>0</v>
      </c>
      <c r="N24" s="78"/>
      <c r="O24" s="21"/>
      <c r="P24" s="21"/>
      <c r="Q24" s="21"/>
    </row>
    <row r="25" spans="1:17" x14ac:dyDescent="0.3">
      <c r="A25" s="21"/>
      <c r="B25" s="21"/>
      <c r="C25" s="21"/>
      <c r="D25" s="21"/>
      <c r="E25" s="21"/>
      <c r="F25" s="14">
        <f t="shared" si="0"/>
        <v>0</v>
      </c>
      <c r="G25" s="14"/>
      <c r="H25" s="14">
        <f t="shared" si="1"/>
        <v>0</v>
      </c>
      <c r="I25" s="14">
        <f t="shared" si="2"/>
        <v>0</v>
      </c>
      <c r="J25" s="7"/>
      <c r="K25" s="21"/>
      <c r="L25" s="14">
        <f t="shared" si="3"/>
        <v>0</v>
      </c>
      <c r="M25" s="14">
        <f t="shared" si="4"/>
        <v>0</v>
      </c>
      <c r="N25" s="78"/>
      <c r="O25" s="21"/>
      <c r="P25" s="21"/>
      <c r="Q25" s="21"/>
    </row>
    <row r="26" spans="1:17" x14ac:dyDescent="0.3">
      <c r="A26" s="21"/>
      <c r="B26" s="21"/>
      <c r="C26" s="21"/>
      <c r="D26" s="21"/>
      <c r="E26" s="21"/>
      <c r="F26" s="14">
        <f t="shared" si="0"/>
        <v>0</v>
      </c>
      <c r="G26" s="14"/>
      <c r="H26" s="14">
        <f t="shared" si="1"/>
        <v>0</v>
      </c>
      <c r="I26" s="14">
        <f t="shared" si="2"/>
        <v>0</v>
      </c>
      <c r="J26" s="7"/>
      <c r="K26" s="21"/>
      <c r="L26" s="14">
        <f t="shared" si="3"/>
        <v>0</v>
      </c>
      <c r="M26" s="14">
        <f t="shared" si="4"/>
        <v>0</v>
      </c>
      <c r="N26" s="78"/>
      <c r="O26" s="21"/>
      <c r="P26" s="21"/>
      <c r="Q26" s="21"/>
    </row>
    <row r="27" spans="1:17" x14ac:dyDescent="0.3">
      <c r="A27" s="21"/>
      <c r="B27" s="21"/>
      <c r="C27" s="21"/>
      <c r="D27" s="21"/>
      <c r="E27" s="21"/>
      <c r="F27" s="14">
        <f t="shared" si="0"/>
        <v>0</v>
      </c>
      <c r="G27" s="14"/>
      <c r="H27" s="14">
        <f t="shared" si="1"/>
        <v>0</v>
      </c>
      <c r="I27" s="14">
        <f t="shared" si="2"/>
        <v>0</v>
      </c>
      <c r="J27" s="7"/>
      <c r="K27" s="21"/>
      <c r="L27" s="14">
        <f t="shared" si="3"/>
        <v>0</v>
      </c>
      <c r="M27" s="14">
        <f t="shared" si="4"/>
        <v>0</v>
      </c>
      <c r="N27" s="78"/>
      <c r="O27" s="21"/>
      <c r="P27" s="21"/>
      <c r="Q27" s="21"/>
    </row>
    <row r="28" spans="1:17" x14ac:dyDescent="0.3">
      <c r="A28" s="21"/>
      <c r="B28" s="21"/>
      <c r="C28" s="21"/>
      <c r="D28" s="21"/>
      <c r="E28" s="21"/>
      <c r="F28" s="14">
        <f t="shared" si="0"/>
        <v>0</v>
      </c>
      <c r="G28" s="14"/>
      <c r="H28" s="14">
        <f t="shared" si="1"/>
        <v>0</v>
      </c>
      <c r="I28" s="14">
        <f t="shared" si="2"/>
        <v>0</v>
      </c>
      <c r="J28" s="7"/>
      <c r="K28" s="21"/>
      <c r="L28" s="14">
        <f t="shared" si="3"/>
        <v>0</v>
      </c>
      <c r="M28" s="14">
        <f t="shared" si="4"/>
        <v>0</v>
      </c>
      <c r="N28" s="78"/>
      <c r="O28" s="21"/>
      <c r="P28" s="21"/>
      <c r="Q28" s="21"/>
    </row>
    <row r="29" spans="1:17" x14ac:dyDescent="0.3">
      <c r="A29" s="21"/>
      <c r="B29" s="21"/>
      <c r="C29" s="21"/>
      <c r="D29" s="21"/>
      <c r="E29" s="21"/>
      <c r="F29" s="14">
        <f t="shared" si="0"/>
        <v>0</v>
      </c>
      <c r="G29" s="14"/>
      <c r="H29" s="14">
        <f t="shared" si="1"/>
        <v>0</v>
      </c>
      <c r="I29" s="14">
        <f t="shared" si="2"/>
        <v>0</v>
      </c>
      <c r="J29" s="7"/>
      <c r="K29" s="21"/>
      <c r="L29" s="14">
        <f t="shared" si="3"/>
        <v>0</v>
      </c>
      <c r="M29" s="14">
        <f t="shared" si="4"/>
        <v>0</v>
      </c>
      <c r="N29" s="78"/>
      <c r="O29" s="21"/>
      <c r="P29" s="21"/>
      <c r="Q29" s="21"/>
    </row>
    <row r="30" spans="1:17" x14ac:dyDescent="0.3">
      <c r="A30" s="21"/>
      <c r="B30" s="21"/>
      <c r="C30" s="21"/>
      <c r="D30" s="21"/>
      <c r="E30" s="21"/>
      <c r="F30" s="14">
        <f t="shared" si="0"/>
        <v>0</v>
      </c>
      <c r="G30" s="14"/>
      <c r="H30" s="14">
        <f t="shared" si="1"/>
        <v>0</v>
      </c>
      <c r="I30" s="14">
        <f t="shared" si="2"/>
        <v>0</v>
      </c>
      <c r="J30" s="7"/>
      <c r="K30" s="21"/>
      <c r="L30" s="14">
        <f t="shared" si="3"/>
        <v>0</v>
      </c>
      <c r="M30" s="14">
        <f t="shared" si="4"/>
        <v>0</v>
      </c>
      <c r="N30" s="78"/>
      <c r="O30" s="21"/>
      <c r="P30" s="21"/>
      <c r="Q30" s="21"/>
    </row>
    <row r="31" spans="1:17" x14ac:dyDescent="0.3">
      <c r="A31" s="21"/>
      <c r="B31" s="21"/>
      <c r="C31" s="21"/>
      <c r="D31" s="21"/>
      <c r="E31" s="21"/>
      <c r="F31" s="14">
        <f t="shared" si="0"/>
        <v>0</v>
      </c>
      <c r="G31" s="14"/>
      <c r="H31" s="14">
        <f t="shared" si="1"/>
        <v>0</v>
      </c>
      <c r="I31" s="14">
        <f t="shared" si="2"/>
        <v>0</v>
      </c>
      <c r="J31" s="7"/>
      <c r="K31" s="21"/>
      <c r="L31" s="14">
        <f t="shared" si="3"/>
        <v>0</v>
      </c>
      <c r="M31" s="14">
        <f t="shared" si="4"/>
        <v>0</v>
      </c>
      <c r="N31" s="78"/>
      <c r="O31" s="21"/>
      <c r="P31" s="21"/>
      <c r="Q31" s="21"/>
    </row>
    <row r="32" spans="1:17" x14ac:dyDescent="0.3">
      <c r="A32" s="21"/>
      <c r="B32" s="21"/>
      <c r="C32" s="21"/>
      <c r="D32" s="21"/>
      <c r="E32" s="21"/>
      <c r="F32" s="14">
        <f t="shared" si="0"/>
        <v>0</v>
      </c>
      <c r="G32" s="14"/>
      <c r="H32" s="14">
        <f t="shared" si="1"/>
        <v>0</v>
      </c>
      <c r="I32" s="14">
        <f t="shared" si="2"/>
        <v>0</v>
      </c>
      <c r="J32" s="7"/>
      <c r="K32" s="21"/>
      <c r="L32" s="14">
        <f t="shared" si="3"/>
        <v>0</v>
      </c>
      <c r="M32" s="14">
        <f t="shared" si="4"/>
        <v>0</v>
      </c>
      <c r="N32" s="78"/>
      <c r="O32" s="21"/>
      <c r="P32" s="21"/>
      <c r="Q32" s="21"/>
    </row>
    <row r="33" spans="1:17" x14ac:dyDescent="0.3">
      <c r="A33" s="21"/>
      <c r="B33" s="21"/>
      <c r="C33" s="21"/>
      <c r="D33" s="21"/>
      <c r="E33" s="21"/>
      <c r="F33" s="14">
        <f t="shared" si="0"/>
        <v>0</v>
      </c>
      <c r="G33" s="14"/>
      <c r="H33" s="14">
        <f t="shared" si="1"/>
        <v>0</v>
      </c>
      <c r="I33" s="14">
        <f t="shared" si="2"/>
        <v>0</v>
      </c>
      <c r="J33" s="7"/>
      <c r="K33" s="21"/>
      <c r="L33" s="14">
        <f t="shared" si="3"/>
        <v>0</v>
      </c>
      <c r="M33" s="14">
        <f t="shared" si="4"/>
        <v>0</v>
      </c>
      <c r="N33" s="78"/>
      <c r="O33" s="21"/>
      <c r="P33" s="21"/>
      <c r="Q33" s="21"/>
    </row>
    <row r="34" spans="1:17" x14ac:dyDescent="0.3">
      <c r="A34" s="21"/>
      <c r="B34" s="21"/>
      <c r="C34" s="21"/>
      <c r="D34" s="21"/>
      <c r="E34" s="21"/>
      <c r="F34" s="14">
        <f t="shared" si="0"/>
        <v>0</v>
      </c>
      <c r="G34" s="14"/>
      <c r="H34" s="14">
        <f t="shared" si="1"/>
        <v>0</v>
      </c>
      <c r="I34" s="14">
        <f t="shared" si="2"/>
        <v>0</v>
      </c>
      <c r="J34" s="7"/>
      <c r="K34" s="21"/>
      <c r="L34" s="14">
        <f t="shared" si="3"/>
        <v>0</v>
      </c>
      <c r="M34" s="14">
        <f t="shared" si="4"/>
        <v>0</v>
      </c>
      <c r="N34" s="78"/>
      <c r="O34" s="21"/>
      <c r="P34" s="21"/>
      <c r="Q34" s="21"/>
    </row>
    <row r="35" spans="1:17" x14ac:dyDescent="0.3">
      <c r="A35" s="21"/>
      <c r="B35" s="21"/>
      <c r="C35" s="21"/>
      <c r="D35" s="21"/>
      <c r="E35" s="21"/>
      <c r="F35" s="14">
        <f t="shared" ref="F35:F58" si="5">SUM(G35:I35)</f>
        <v>0</v>
      </c>
      <c r="G35" s="14"/>
      <c r="H35" s="14">
        <f t="shared" si="1"/>
        <v>0</v>
      </c>
      <c r="I35" s="14">
        <f t="shared" si="2"/>
        <v>0</v>
      </c>
      <c r="J35" s="7"/>
      <c r="K35" s="21"/>
      <c r="L35" s="14">
        <f t="shared" ref="L35:L58" si="6">G35*2%</f>
        <v>0</v>
      </c>
      <c r="M35" s="14">
        <f t="shared" ref="M35:M58" si="7">F35-L35</f>
        <v>0</v>
      </c>
      <c r="N35" s="78"/>
      <c r="O35" s="21"/>
      <c r="P35" s="21"/>
      <c r="Q35" s="21"/>
    </row>
    <row r="36" spans="1:17" x14ac:dyDescent="0.3">
      <c r="A36" s="21"/>
      <c r="B36" s="21"/>
      <c r="C36" s="21"/>
      <c r="D36" s="21"/>
      <c r="E36" s="21"/>
      <c r="F36" s="14">
        <f t="shared" si="5"/>
        <v>0</v>
      </c>
      <c r="G36" s="14"/>
      <c r="H36" s="14">
        <f t="shared" si="1"/>
        <v>0</v>
      </c>
      <c r="I36" s="14">
        <f t="shared" si="2"/>
        <v>0</v>
      </c>
      <c r="J36" s="7"/>
      <c r="K36" s="21"/>
      <c r="L36" s="14">
        <f t="shared" si="6"/>
        <v>0</v>
      </c>
      <c r="M36" s="14">
        <f t="shared" si="7"/>
        <v>0</v>
      </c>
      <c r="N36" s="78"/>
      <c r="O36" s="21"/>
      <c r="P36" s="21"/>
      <c r="Q36" s="21"/>
    </row>
    <row r="37" spans="1:17" x14ac:dyDescent="0.3">
      <c r="A37" s="21"/>
      <c r="B37" s="21"/>
      <c r="C37" s="21"/>
      <c r="D37" s="21"/>
      <c r="E37" s="21"/>
      <c r="F37" s="14">
        <f t="shared" si="5"/>
        <v>0</v>
      </c>
      <c r="G37" s="14"/>
      <c r="H37" s="14">
        <f t="shared" si="1"/>
        <v>0</v>
      </c>
      <c r="I37" s="14">
        <f t="shared" si="2"/>
        <v>0</v>
      </c>
      <c r="J37" s="7"/>
      <c r="K37" s="21"/>
      <c r="L37" s="14">
        <f t="shared" si="6"/>
        <v>0</v>
      </c>
      <c r="M37" s="14">
        <f t="shared" si="7"/>
        <v>0</v>
      </c>
      <c r="N37" s="78"/>
      <c r="O37" s="21"/>
      <c r="P37" s="21"/>
      <c r="Q37" s="21"/>
    </row>
    <row r="38" spans="1:17" x14ac:dyDescent="0.3">
      <c r="A38" s="21"/>
      <c r="B38" s="21"/>
      <c r="C38" s="21"/>
      <c r="D38" s="21"/>
      <c r="E38" s="21"/>
      <c r="F38" s="14">
        <f t="shared" si="5"/>
        <v>0</v>
      </c>
      <c r="G38" s="14"/>
      <c r="H38" s="14">
        <f t="shared" si="1"/>
        <v>0</v>
      </c>
      <c r="I38" s="14">
        <f t="shared" si="2"/>
        <v>0</v>
      </c>
      <c r="J38" s="7"/>
      <c r="K38" s="21"/>
      <c r="L38" s="14">
        <f t="shared" si="6"/>
        <v>0</v>
      </c>
      <c r="M38" s="14">
        <f t="shared" si="7"/>
        <v>0</v>
      </c>
      <c r="N38" s="78"/>
      <c r="O38" s="21"/>
      <c r="P38" s="21"/>
      <c r="Q38" s="21"/>
    </row>
    <row r="39" spans="1:17" x14ac:dyDescent="0.3">
      <c r="A39" s="21"/>
      <c r="B39" s="21"/>
      <c r="C39" s="21"/>
      <c r="D39" s="21"/>
      <c r="E39" s="21"/>
      <c r="F39" s="14">
        <f t="shared" si="5"/>
        <v>0</v>
      </c>
      <c r="G39" s="14"/>
      <c r="H39" s="14">
        <f t="shared" si="1"/>
        <v>0</v>
      </c>
      <c r="I39" s="14">
        <f t="shared" si="2"/>
        <v>0</v>
      </c>
      <c r="J39" s="7"/>
      <c r="K39" s="21"/>
      <c r="L39" s="14">
        <f t="shared" si="6"/>
        <v>0</v>
      </c>
      <c r="M39" s="14">
        <f t="shared" si="7"/>
        <v>0</v>
      </c>
      <c r="N39" s="78"/>
      <c r="O39" s="21"/>
      <c r="P39" s="21"/>
      <c r="Q39" s="21"/>
    </row>
    <row r="40" spans="1:17" x14ac:dyDescent="0.3">
      <c r="A40" s="21"/>
      <c r="B40" s="21"/>
      <c r="C40" s="21"/>
      <c r="D40" s="21"/>
      <c r="E40" s="21"/>
      <c r="F40" s="14">
        <f t="shared" si="5"/>
        <v>0</v>
      </c>
      <c r="G40" s="14"/>
      <c r="H40" s="14">
        <f t="shared" si="1"/>
        <v>0</v>
      </c>
      <c r="I40" s="14">
        <f t="shared" si="2"/>
        <v>0</v>
      </c>
      <c r="J40" s="7"/>
      <c r="K40" s="21"/>
      <c r="L40" s="14">
        <f t="shared" si="6"/>
        <v>0</v>
      </c>
      <c r="M40" s="14">
        <f t="shared" si="7"/>
        <v>0</v>
      </c>
      <c r="N40" s="78"/>
      <c r="O40" s="21"/>
      <c r="P40" s="21"/>
      <c r="Q40" s="21"/>
    </row>
    <row r="41" spans="1:17" x14ac:dyDescent="0.3">
      <c r="A41" s="21"/>
      <c r="B41" s="21"/>
      <c r="C41" s="21"/>
      <c r="D41" s="21"/>
      <c r="E41" s="21"/>
      <c r="F41" s="14">
        <f t="shared" si="5"/>
        <v>0</v>
      </c>
      <c r="G41" s="14"/>
      <c r="H41" s="14">
        <f t="shared" si="1"/>
        <v>0</v>
      </c>
      <c r="I41" s="14">
        <f t="shared" si="2"/>
        <v>0</v>
      </c>
      <c r="J41" s="7"/>
      <c r="K41" s="21"/>
      <c r="L41" s="14">
        <f t="shared" si="6"/>
        <v>0</v>
      </c>
      <c r="M41" s="14">
        <f t="shared" si="7"/>
        <v>0</v>
      </c>
      <c r="N41" s="78"/>
      <c r="O41" s="21"/>
      <c r="P41" s="21"/>
      <c r="Q41" s="21"/>
    </row>
    <row r="42" spans="1:17" x14ac:dyDescent="0.3">
      <c r="A42" s="21"/>
      <c r="B42" s="21"/>
      <c r="C42" s="21"/>
      <c r="D42" s="21"/>
      <c r="E42" s="21"/>
      <c r="F42" s="14">
        <f t="shared" si="5"/>
        <v>0</v>
      </c>
      <c r="G42" s="14"/>
      <c r="H42" s="14">
        <f t="shared" si="1"/>
        <v>0</v>
      </c>
      <c r="I42" s="14">
        <f t="shared" si="2"/>
        <v>0</v>
      </c>
      <c r="J42" s="7"/>
      <c r="K42" s="21"/>
      <c r="L42" s="14">
        <f t="shared" si="6"/>
        <v>0</v>
      </c>
      <c r="M42" s="14">
        <f t="shared" si="7"/>
        <v>0</v>
      </c>
      <c r="N42" s="78"/>
      <c r="O42" s="21"/>
      <c r="P42" s="21"/>
      <c r="Q42" s="21"/>
    </row>
    <row r="43" spans="1:17" x14ac:dyDescent="0.3">
      <c r="A43" s="21"/>
      <c r="B43" s="21"/>
      <c r="C43" s="21"/>
      <c r="D43" s="21"/>
      <c r="E43" s="21"/>
      <c r="F43" s="14">
        <f t="shared" si="5"/>
        <v>0</v>
      </c>
      <c r="G43" s="14"/>
      <c r="H43" s="14">
        <f t="shared" si="1"/>
        <v>0</v>
      </c>
      <c r="I43" s="14">
        <f t="shared" si="2"/>
        <v>0</v>
      </c>
      <c r="J43" s="7"/>
      <c r="K43" s="21"/>
      <c r="L43" s="14">
        <f t="shared" si="6"/>
        <v>0</v>
      </c>
      <c r="M43" s="14">
        <f t="shared" si="7"/>
        <v>0</v>
      </c>
      <c r="N43" s="78"/>
      <c r="O43" s="21"/>
      <c r="P43" s="21"/>
      <c r="Q43" s="21"/>
    </row>
    <row r="44" spans="1:17" x14ac:dyDescent="0.3">
      <c r="A44" s="21"/>
      <c r="B44" s="21"/>
      <c r="C44" s="21"/>
      <c r="D44" s="21"/>
      <c r="E44" s="21"/>
      <c r="F44" s="14">
        <f t="shared" si="5"/>
        <v>0</v>
      </c>
      <c r="G44" s="14"/>
      <c r="H44" s="14">
        <f t="shared" si="1"/>
        <v>0</v>
      </c>
      <c r="I44" s="14">
        <f t="shared" si="2"/>
        <v>0</v>
      </c>
      <c r="J44" s="7"/>
      <c r="K44" s="21"/>
      <c r="L44" s="14">
        <f t="shared" si="6"/>
        <v>0</v>
      </c>
      <c r="M44" s="14">
        <f t="shared" si="7"/>
        <v>0</v>
      </c>
      <c r="N44" s="78"/>
      <c r="O44" s="21"/>
      <c r="P44" s="21"/>
      <c r="Q44" s="21"/>
    </row>
    <row r="45" spans="1:17" x14ac:dyDescent="0.3">
      <c r="A45" s="21"/>
      <c r="B45" s="21"/>
      <c r="C45" s="21"/>
      <c r="D45" s="21"/>
      <c r="E45" s="21"/>
      <c r="F45" s="14">
        <f t="shared" si="5"/>
        <v>0</v>
      </c>
      <c r="G45" s="14"/>
      <c r="H45" s="14">
        <f t="shared" si="1"/>
        <v>0</v>
      </c>
      <c r="I45" s="14">
        <f t="shared" si="2"/>
        <v>0</v>
      </c>
      <c r="J45" s="7"/>
      <c r="K45" s="21"/>
      <c r="L45" s="14">
        <f t="shared" si="6"/>
        <v>0</v>
      </c>
      <c r="M45" s="14">
        <f t="shared" si="7"/>
        <v>0</v>
      </c>
      <c r="N45" s="78"/>
      <c r="O45" s="21"/>
      <c r="P45" s="21"/>
      <c r="Q45" s="21"/>
    </row>
    <row r="46" spans="1:17" x14ac:dyDescent="0.3">
      <c r="A46" s="21"/>
      <c r="B46" s="21"/>
      <c r="C46" s="21"/>
      <c r="D46" s="21"/>
      <c r="E46" s="21"/>
      <c r="F46" s="14">
        <f t="shared" si="5"/>
        <v>0</v>
      </c>
      <c r="G46" s="14"/>
      <c r="H46" s="14">
        <f t="shared" si="1"/>
        <v>0</v>
      </c>
      <c r="I46" s="14">
        <f t="shared" si="2"/>
        <v>0</v>
      </c>
      <c r="J46" s="7"/>
      <c r="K46" s="21"/>
      <c r="L46" s="14">
        <f t="shared" si="6"/>
        <v>0</v>
      </c>
      <c r="M46" s="14">
        <f t="shared" si="7"/>
        <v>0</v>
      </c>
      <c r="N46" s="78"/>
      <c r="O46" s="21"/>
      <c r="P46" s="21"/>
      <c r="Q46" s="21"/>
    </row>
    <row r="47" spans="1:17" x14ac:dyDescent="0.3">
      <c r="A47" s="21"/>
      <c r="B47" s="21"/>
      <c r="C47" s="21"/>
      <c r="D47" s="21"/>
      <c r="E47" s="21"/>
      <c r="F47" s="14">
        <f t="shared" si="5"/>
        <v>0</v>
      </c>
      <c r="G47" s="14"/>
      <c r="H47" s="14">
        <f t="shared" si="1"/>
        <v>0</v>
      </c>
      <c r="I47" s="14">
        <f t="shared" si="2"/>
        <v>0</v>
      </c>
      <c r="J47" s="7"/>
      <c r="K47" s="21"/>
      <c r="L47" s="14">
        <f t="shared" si="6"/>
        <v>0</v>
      </c>
      <c r="M47" s="14">
        <f t="shared" si="7"/>
        <v>0</v>
      </c>
      <c r="N47" s="78"/>
      <c r="O47" s="21"/>
      <c r="P47" s="21"/>
      <c r="Q47" s="21"/>
    </row>
    <row r="48" spans="1:17" x14ac:dyDescent="0.3">
      <c r="A48" s="21"/>
      <c r="B48" s="21"/>
      <c r="C48" s="21"/>
      <c r="D48" s="21"/>
      <c r="E48" s="21"/>
      <c r="F48" s="14">
        <f t="shared" si="5"/>
        <v>0</v>
      </c>
      <c r="G48" s="14"/>
      <c r="H48" s="14">
        <f t="shared" si="1"/>
        <v>0</v>
      </c>
      <c r="I48" s="14">
        <f t="shared" si="2"/>
        <v>0</v>
      </c>
      <c r="J48" s="7"/>
      <c r="K48" s="21"/>
      <c r="L48" s="14">
        <f t="shared" si="6"/>
        <v>0</v>
      </c>
      <c r="M48" s="14">
        <f t="shared" si="7"/>
        <v>0</v>
      </c>
      <c r="N48" s="78"/>
      <c r="O48" s="21"/>
      <c r="P48" s="21"/>
      <c r="Q48" s="21"/>
    </row>
    <row r="49" spans="1:17" x14ac:dyDescent="0.3">
      <c r="A49" s="21"/>
      <c r="B49" s="21"/>
      <c r="C49" s="21"/>
      <c r="D49" s="21"/>
      <c r="E49" s="21"/>
      <c r="F49" s="14">
        <f t="shared" si="5"/>
        <v>0</v>
      </c>
      <c r="G49" s="14"/>
      <c r="H49" s="14">
        <f t="shared" si="1"/>
        <v>0</v>
      </c>
      <c r="I49" s="14">
        <f t="shared" si="2"/>
        <v>0</v>
      </c>
      <c r="J49" s="7"/>
      <c r="K49" s="21"/>
      <c r="L49" s="14">
        <f t="shared" si="6"/>
        <v>0</v>
      </c>
      <c r="M49" s="14">
        <f t="shared" si="7"/>
        <v>0</v>
      </c>
      <c r="N49" s="78"/>
      <c r="O49" s="21"/>
      <c r="P49" s="21"/>
      <c r="Q49" s="21"/>
    </row>
    <row r="50" spans="1:17" x14ac:dyDescent="0.3">
      <c r="A50" s="21"/>
      <c r="B50" s="21"/>
      <c r="C50" s="21"/>
      <c r="D50" s="21"/>
      <c r="E50" s="21"/>
      <c r="F50" s="14">
        <f t="shared" si="5"/>
        <v>0</v>
      </c>
      <c r="G50" s="14"/>
      <c r="H50" s="14">
        <f t="shared" si="1"/>
        <v>0</v>
      </c>
      <c r="I50" s="14">
        <f t="shared" si="2"/>
        <v>0</v>
      </c>
      <c r="J50" s="7"/>
      <c r="K50" s="21"/>
      <c r="L50" s="14">
        <f t="shared" si="6"/>
        <v>0</v>
      </c>
      <c r="M50" s="14">
        <f t="shared" si="7"/>
        <v>0</v>
      </c>
      <c r="N50" s="78"/>
      <c r="O50" s="21"/>
      <c r="P50" s="21"/>
      <c r="Q50" s="21"/>
    </row>
    <row r="51" spans="1:17" x14ac:dyDescent="0.3">
      <c r="A51" s="21"/>
      <c r="B51" s="21"/>
      <c r="C51" s="21"/>
      <c r="D51" s="21"/>
      <c r="E51" s="21"/>
      <c r="F51" s="14">
        <f t="shared" si="5"/>
        <v>0</v>
      </c>
      <c r="G51" s="14"/>
      <c r="H51" s="14">
        <f t="shared" si="1"/>
        <v>0</v>
      </c>
      <c r="I51" s="14">
        <f t="shared" si="2"/>
        <v>0</v>
      </c>
      <c r="J51" s="7"/>
      <c r="K51" s="21"/>
      <c r="L51" s="14">
        <f t="shared" si="6"/>
        <v>0</v>
      </c>
      <c r="M51" s="14">
        <f t="shared" si="7"/>
        <v>0</v>
      </c>
      <c r="N51" s="78"/>
      <c r="O51" s="21"/>
      <c r="P51" s="21"/>
      <c r="Q51" s="21"/>
    </row>
    <row r="52" spans="1:17" x14ac:dyDescent="0.3">
      <c r="A52" s="21"/>
      <c r="B52" s="21"/>
      <c r="C52" s="21"/>
      <c r="D52" s="21"/>
      <c r="E52" s="21"/>
      <c r="F52" s="14">
        <f t="shared" si="5"/>
        <v>0</v>
      </c>
      <c r="G52" s="14"/>
      <c r="H52" s="14">
        <f t="shared" si="1"/>
        <v>0</v>
      </c>
      <c r="I52" s="14">
        <f t="shared" si="2"/>
        <v>0</v>
      </c>
      <c r="J52" s="7"/>
      <c r="K52" s="21"/>
      <c r="L52" s="14">
        <f t="shared" si="6"/>
        <v>0</v>
      </c>
      <c r="M52" s="14">
        <f t="shared" si="7"/>
        <v>0</v>
      </c>
      <c r="N52" s="78"/>
      <c r="O52" s="21"/>
      <c r="P52" s="21"/>
      <c r="Q52" s="21"/>
    </row>
    <row r="53" spans="1:17" x14ac:dyDescent="0.3">
      <c r="A53" s="21"/>
      <c r="B53" s="21"/>
      <c r="C53" s="21"/>
      <c r="D53" s="21"/>
      <c r="E53" s="21"/>
      <c r="F53" s="14">
        <f t="shared" si="5"/>
        <v>0</v>
      </c>
      <c r="G53" s="14"/>
      <c r="H53" s="14">
        <f t="shared" si="1"/>
        <v>0</v>
      </c>
      <c r="I53" s="14">
        <f t="shared" si="2"/>
        <v>0</v>
      </c>
      <c r="J53" s="7"/>
      <c r="K53" s="21"/>
      <c r="L53" s="14">
        <f t="shared" si="6"/>
        <v>0</v>
      </c>
      <c r="M53" s="14">
        <f t="shared" si="7"/>
        <v>0</v>
      </c>
      <c r="N53" s="78"/>
      <c r="O53" s="21"/>
      <c r="P53" s="21"/>
      <c r="Q53" s="21"/>
    </row>
    <row r="54" spans="1:17" x14ac:dyDescent="0.3">
      <c r="A54" s="21"/>
      <c r="B54" s="21"/>
      <c r="C54" s="21"/>
      <c r="D54" s="21"/>
      <c r="E54" s="21"/>
      <c r="F54" s="14">
        <f t="shared" si="5"/>
        <v>0</v>
      </c>
      <c r="G54" s="14"/>
      <c r="H54" s="14">
        <f t="shared" si="1"/>
        <v>0</v>
      </c>
      <c r="I54" s="14">
        <f t="shared" si="2"/>
        <v>0</v>
      </c>
      <c r="J54" s="7"/>
      <c r="K54" s="21"/>
      <c r="L54" s="14">
        <f t="shared" si="6"/>
        <v>0</v>
      </c>
      <c r="M54" s="14">
        <f t="shared" si="7"/>
        <v>0</v>
      </c>
      <c r="N54" s="78"/>
      <c r="O54" s="21"/>
      <c r="P54" s="21"/>
      <c r="Q54" s="21"/>
    </row>
    <row r="55" spans="1:17" x14ac:dyDescent="0.3">
      <c r="A55" s="21"/>
      <c r="B55" s="21"/>
      <c r="C55" s="21"/>
      <c r="D55" s="21"/>
      <c r="E55" s="21"/>
      <c r="F55" s="14">
        <f t="shared" si="5"/>
        <v>0</v>
      </c>
      <c r="G55" s="14"/>
      <c r="H55" s="14">
        <f t="shared" si="1"/>
        <v>0</v>
      </c>
      <c r="I55" s="14">
        <f t="shared" si="2"/>
        <v>0</v>
      </c>
      <c r="J55" s="7"/>
      <c r="K55" s="21"/>
      <c r="L55" s="14">
        <f t="shared" si="6"/>
        <v>0</v>
      </c>
      <c r="M55" s="14">
        <f t="shared" si="7"/>
        <v>0</v>
      </c>
      <c r="N55" s="78"/>
      <c r="O55" s="21"/>
      <c r="P55" s="21"/>
      <c r="Q55" s="21"/>
    </row>
    <row r="56" spans="1:17" x14ac:dyDescent="0.3">
      <c r="A56" s="21"/>
      <c r="B56" s="21"/>
      <c r="C56" s="21"/>
      <c r="D56" s="21"/>
      <c r="E56" s="21"/>
      <c r="F56" s="14">
        <f t="shared" si="5"/>
        <v>0</v>
      </c>
      <c r="G56" s="14"/>
      <c r="H56" s="14">
        <f t="shared" si="1"/>
        <v>0</v>
      </c>
      <c r="I56" s="14">
        <f t="shared" si="2"/>
        <v>0</v>
      </c>
      <c r="J56" s="7"/>
      <c r="K56" s="21"/>
      <c r="L56" s="14">
        <f t="shared" si="6"/>
        <v>0</v>
      </c>
      <c r="M56" s="14">
        <f t="shared" si="7"/>
        <v>0</v>
      </c>
      <c r="N56" s="78"/>
      <c r="O56" s="21"/>
      <c r="P56" s="21"/>
      <c r="Q56" s="21"/>
    </row>
    <row r="57" spans="1:17" x14ac:dyDescent="0.3">
      <c r="A57" s="21"/>
      <c r="B57" s="21"/>
      <c r="C57" s="21"/>
      <c r="D57" s="21"/>
      <c r="E57" s="21"/>
      <c r="F57" s="14">
        <f t="shared" si="5"/>
        <v>0</v>
      </c>
      <c r="G57" s="14"/>
      <c r="H57" s="14">
        <f t="shared" si="1"/>
        <v>0</v>
      </c>
      <c r="I57" s="14">
        <f t="shared" si="2"/>
        <v>0</v>
      </c>
      <c r="J57" s="7"/>
      <c r="K57" s="21"/>
      <c r="L57" s="14">
        <f t="shared" si="6"/>
        <v>0</v>
      </c>
      <c r="M57" s="14">
        <f t="shared" si="7"/>
        <v>0</v>
      </c>
      <c r="N57" s="78"/>
      <c r="O57" s="21"/>
      <c r="P57" s="21"/>
      <c r="Q57" s="21"/>
    </row>
    <row r="58" spans="1:17" x14ac:dyDescent="0.3">
      <c r="A58" s="21"/>
      <c r="B58" s="21"/>
      <c r="C58" s="21"/>
      <c r="D58" s="21"/>
      <c r="E58" s="21"/>
      <c r="F58" s="14">
        <f t="shared" si="5"/>
        <v>0</v>
      </c>
      <c r="G58" s="14"/>
      <c r="H58" s="14">
        <f t="shared" si="1"/>
        <v>0</v>
      </c>
      <c r="I58" s="14">
        <f t="shared" si="2"/>
        <v>0</v>
      </c>
      <c r="J58" s="7"/>
      <c r="K58" s="21"/>
      <c r="L58" s="14">
        <f t="shared" si="6"/>
        <v>0</v>
      </c>
      <c r="M58" s="14">
        <f t="shared" si="7"/>
        <v>0</v>
      </c>
      <c r="N58" s="78"/>
      <c r="O58" s="21"/>
      <c r="P58" s="21"/>
      <c r="Q58" s="21"/>
    </row>
    <row r="59" spans="1:17" x14ac:dyDescent="0.3">
      <c r="H59" s="14">
        <f t="shared" si="1"/>
        <v>0</v>
      </c>
      <c r="I59" s="14">
        <f t="shared" si="2"/>
        <v>0</v>
      </c>
    </row>
    <row r="60" spans="1:17" x14ac:dyDescent="0.3">
      <c r="H60" s="14">
        <f t="shared" si="1"/>
        <v>0</v>
      </c>
      <c r="I60" s="14">
        <f t="shared" si="2"/>
        <v>0</v>
      </c>
    </row>
    <row r="61" spans="1:17" x14ac:dyDescent="0.3">
      <c r="H61" s="14">
        <f t="shared" si="1"/>
        <v>0</v>
      </c>
      <c r="I61" s="14">
        <f t="shared" si="2"/>
        <v>0</v>
      </c>
    </row>
    <row r="62" spans="1:17" x14ac:dyDescent="0.3">
      <c r="H62" s="14">
        <f t="shared" si="1"/>
        <v>0</v>
      </c>
      <c r="I62" s="14">
        <f t="shared" si="2"/>
        <v>0</v>
      </c>
    </row>
    <row r="63" spans="1:17" x14ac:dyDescent="0.3">
      <c r="H63" s="14">
        <f t="shared" si="1"/>
        <v>0</v>
      </c>
      <c r="I63" s="14">
        <f t="shared" si="2"/>
        <v>0</v>
      </c>
    </row>
    <row r="64" spans="1:17" x14ac:dyDescent="0.3">
      <c r="H64" s="14">
        <f t="shared" si="1"/>
        <v>0</v>
      </c>
      <c r="I64" s="14">
        <f t="shared" si="2"/>
        <v>0</v>
      </c>
    </row>
    <row r="65" spans="8:9" x14ac:dyDescent="0.3">
      <c r="H65" s="14">
        <f t="shared" si="1"/>
        <v>0</v>
      </c>
      <c r="I65" s="14">
        <f t="shared" si="2"/>
        <v>0</v>
      </c>
    </row>
    <row r="66" spans="8:9" x14ac:dyDescent="0.3">
      <c r="H66" s="14">
        <f t="shared" si="1"/>
        <v>0</v>
      </c>
      <c r="I66" s="14">
        <f t="shared" si="2"/>
        <v>0</v>
      </c>
    </row>
    <row r="67" spans="8:9" x14ac:dyDescent="0.3">
      <c r="H67" s="14">
        <f t="shared" si="1"/>
        <v>0</v>
      </c>
      <c r="I67" s="14">
        <f t="shared" si="2"/>
        <v>0</v>
      </c>
    </row>
    <row r="68" spans="8:9" x14ac:dyDescent="0.3">
      <c r="H68" s="14">
        <f t="shared" ref="H68:H75" si="8">G68*9%</f>
        <v>0</v>
      </c>
      <c r="I68" s="14">
        <f t="shared" ref="I68:I75" si="9">G68*9%</f>
        <v>0</v>
      </c>
    </row>
    <row r="69" spans="8:9" x14ac:dyDescent="0.3">
      <c r="H69" s="14">
        <f t="shared" si="8"/>
        <v>0</v>
      </c>
      <c r="I69" s="14">
        <f t="shared" si="9"/>
        <v>0</v>
      </c>
    </row>
    <row r="70" spans="8:9" x14ac:dyDescent="0.3">
      <c r="H70" s="14">
        <f t="shared" si="8"/>
        <v>0</v>
      </c>
      <c r="I70" s="14">
        <f t="shared" si="9"/>
        <v>0</v>
      </c>
    </row>
    <row r="71" spans="8:9" x14ac:dyDescent="0.3">
      <c r="H71" s="14">
        <f t="shared" si="8"/>
        <v>0</v>
      </c>
      <c r="I71" s="14">
        <f t="shared" si="9"/>
        <v>0</v>
      </c>
    </row>
    <row r="72" spans="8:9" x14ac:dyDescent="0.3">
      <c r="H72" s="14">
        <f t="shared" si="8"/>
        <v>0</v>
      </c>
      <c r="I72" s="14">
        <f t="shared" si="9"/>
        <v>0</v>
      </c>
    </row>
    <row r="73" spans="8:9" x14ac:dyDescent="0.3">
      <c r="H73" s="14">
        <f t="shared" si="8"/>
        <v>0</v>
      </c>
      <c r="I73" s="14">
        <f t="shared" si="9"/>
        <v>0</v>
      </c>
    </row>
    <row r="74" spans="8:9" x14ac:dyDescent="0.3">
      <c r="H74" s="14">
        <f t="shared" si="8"/>
        <v>0</v>
      </c>
      <c r="I74" s="14">
        <f t="shared" si="9"/>
        <v>0</v>
      </c>
    </row>
    <row r="75" spans="8:9" x14ac:dyDescent="0.3">
      <c r="H75" s="14">
        <f t="shared" si="8"/>
        <v>0</v>
      </c>
      <c r="I75" s="14">
        <f t="shared" si="9"/>
        <v>0</v>
      </c>
    </row>
  </sheetData>
  <mergeCells count="2">
    <mergeCell ref="J1:K1"/>
    <mergeCell ref="A2:Q2"/>
  </mergeCells>
  <hyperlinks>
    <hyperlink ref="A1" location="HOME!A1" display="HOME" xr:uid="{11E9423A-47B5-4B07-B4F8-FC80D7CA54FC}"/>
    <hyperlink ref="C1" location="'GST-Monthwise'!A1" display="GST - Monthwise" xr:uid="{54FECB6D-9620-41CF-8681-714F12D21CB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P38"/>
  <sheetViews>
    <sheetView workbookViewId="0">
      <selection activeCell="D11" sqref="D11"/>
    </sheetView>
  </sheetViews>
  <sheetFormatPr defaultColWidth="9.1796875" defaultRowHeight="12" x14ac:dyDescent="0.3"/>
  <cols>
    <col min="1" max="1" width="12.1796875" style="39" bestFit="1" customWidth="1"/>
    <col min="2" max="2" width="7.26953125" style="39" bestFit="1" customWidth="1"/>
    <col min="3" max="3" width="23.54296875" style="39" bestFit="1" customWidth="1"/>
    <col min="4" max="4" width="5.54296875" style="39" bestFit="1" customWidth="1"/>
    <col min="5" max="5" width="26.54296875" style="46" bestFit="1" customWidth="1"/>
    <col min="6" max="6" width="10.453125" style="45" bestFit="1" customWidth="1"/>
    <col min="7" max="7" width="9.26953125" style="95" bestFit="1" customWidth="1"/>
    <col min="8" max="8" width="8.7265625" style="45" bestFit="1" customWidth="1"/>
    <col min="9" max="9" width="10.7265625" style="39" bestFit="1" customWidth="1"/>
    <col min="10" max="10" width="7.453125" style="46" bestFit="1" customWidth="1"/>
    <col min="11" max="11" width="6.54296875" style="45" bestFit="1" customWidth="1"/>
    <col min="12" max="12" width="12.1796875" style="45" bestFit="1" customWidth="1"/>
    <col min="13" max="13" width="13.54296875" style="39" bestFit="1" customWidth="1"/>
    <col min="14" max="14" width="14.81640625" style="39" bestFit="1" customWidth="1"/>
    <col min="15" max="15" width="5.453125" style="39" bestFit="1" customWidth="1"/>
    <col min="16" max="16" width="8.54296875" style="39" bestFit="1" customWidth="1"/>
    <col min="17" max="16384" width="9.1796875" style="39"/>
  </cols>
  <sheetData>
    <row r="1" spans="1:16" x14ac:dyDescent="0.3">
      <c r="A1" s="16" t="s">
        <v>7</v>
      </c>
      <c r="B1" s="17" t="s">
        <v>24</v>
      </c>
      <c r="C1" s="17" t="s">
        <v>9</v>
      </c>
      <c r="D1" s="17" t="s">
        <v>10</v>
      </c>
      <c r="E1" s="17" t="s">
        <v>11</v>
      </c>
      <c r="F1" s="18" t="s">
        <v>12</v>
      </c>
      <c r="G1" s="93" t="s">
        <v>13</v>
      </c>
      <c r="H1" s="18" t="s">
        <v>14</v>
      </c>
      <c r="I1" s="17" t="s">
        <v>15</v>
      </c>
      <c r="J1" s="17" t="s">
        <v>16</v>
      </c>
      <c r="K1" s="18" t="s">
        <v>17</v>
      </c>
      <c r="L1" s="18" t="s">
        <v>4</v>
      </c>
      <c r="M1" s="18" t="s">
        <v>18</v>
      </c>
      <c r="N1" s="18" t="s">
        <v>19</v>
      </c>
      <c r="O1" s="18" t="s">
        <v>20</v>
      </c>
      <c r="P1" s="25" t="s">
        <v>21</v>
      </c>
    </row>
    <row r="2" spans="1:16" ht="13" x14ac:dyDescent="0.3">
      <c r="A2" s="104"/>
      <c r="B2" s="22"/>
      <c r="C2" s="7"/>
      <c r="D2" s="44"/>
      <c r="E2" s="40"/>
      <c r="F2" s="33">
        <f>G2*67</f>
        <v>0</v>
      </c>
      <c r="G2" s="94"/>
      <c r="H2" s="14"/>
      <c r="I2" s="120"/>
      <c r="J2" s="36"/>
      <c r="K2" s="14"/>
      <c r="L2" s="14">
        <f>F2</f>
        <v>0</v>
      </c>
      <c r="M2" s="41"/>
      <c r="N2" s="22"/>
      <c r="O2" s="5"/>
      <c r="P2" s="8"/>
    </row>
    <row r="3" spans="1:16" ht="13" x14ac:dyDescent="0.3">
      <c r="A3" s="104"/>
      <c r="B3" s="22"/>
      <c r="C3" s="22"/>
      <c r="D3" s="44"/>
      <c r="E3" s="40"/>
      <c r="F3" s="33">
        <f t="shared" ref="F3:F26" si="0">G3*67</f>
        <v>0</v>
      </c>
      <c r="G3" s="94"/>
      <c r="H3" s="14"/>
      <c r="I3" s="22"/>
      <c r="J3" s="40"/>
      <c r="K3" s="14"/>
      <c r="L3" s="14">
        <f t="shared" ref="L3:L26" si="1">F3</f>
        <v>0</v>
      </c>
      <c r="M3" s="41"/>
      <c r="N3" s="22"/>
      <c r="O3" s="22"/>
      <c r="P3" s="22"/>
    </row>
    <row r="4" spans="1:16" ht="13" x14ac:dyDescent="0.3">
      <c r="A4" s="104"/>
      <c r="B4" s="22"/>
      <c r="C4" s="22"/>
      <c r="D4" s="44"/>
      <c r="E4" s="40"/>
      <c r="F4" s="33">
        <f t="shared" si="0"/>
        <v>0</v>
      </c>
      <c r="G4" s="94"/>
      <c r="H4" s="14"/>
      <c r="I4" s="22"/>
      <c r="J4" s="40"/>
      <c r="K4" s="14"/>
      <c r="L4" s="14">
        <f t="shared" si="1"/>
        <v>0</v>
      </c>
      <c r="M4" s="41"/>
      <c r="N4" s="22"/>
      <c r="O4" s="5"/>
      <c r="P4" s="8"/>
    </row>
    <row r="5" spans="1:16" ht="13" x14ac:dyDescent="0.3">
      <c r="A5" s="104"/>
      <c r="B5" s="22"/>
      <c r="C5" s="22"/>
      <c r="D5" s="44"/>
      <c r="E5" s="40"/>
      <c r="F5" s="33">
        <f t="shared" si="0"/>
        <v>0</v>
      </c>
      <c r="G5" s="94"/>
      <c r="H5" s="14"/>
      <c r="I5" s="22"/>
      <c r="J5" s="40"/>
      <c r="K5" s="14">
        <v>0</v>
      </c>
      <c r="L5" s="14">
        <f t="shared" si="1"/>
        <v>0</v>
      </c>
      <c r="M5" s="41"/>
      <c r="N5" s="22"/>
      <c r="O5" s="5"/>
      <c r="P5" s="8"/>
    </row>
    <row r="6" spans="1:16" ht="13" x14ac:dyDescent="0.3">
      <c r="A6" s="104"/>
      <c r="B6" s="22"/>
      <c r="C6" s="22"/>
      <c r="D6" s="22"/>
      <c r="E6" s="40"/>
      <c r="F6" s="33">
        <f t="shared" si="0"/>
        <v>0</v>
      </c>
      <c r="G6" s="94"/>
      <c r="H6" s="14"/>
      <c r="I6" s="22"/>
      <c r="J6" s="40"/>
      <c r="K6" s="14">
        <v>0</v>
      </c>
      <c r="L6" s="14">
        <f t="shared" si="1"/>
        <v>0</v>
      </c>
      <c r="M6" s="22"/>
      <c r="N6" s="22"/>
      <c r="O6" s="5"/>
      <c r="P6" s="8"/>
    </row>
    <row r="7" spans="1:16" ht="13" x14ac:dyDescent="0.3">
      <c r="A7" s="104"/>
      <c r="B7" s="22"/>
      <c r="C7" s="22"/>
      <c r="D7" s="22"/>
      <c r="E7" s="40"/>
      <c r="F7" s="33">
        <f t="shared" si="0"/>
        <v>0</v>
      </c>
      <c r="G7" s="94"/>
      <c r="H7" s="14"/>
      <c r="I7" s="22"/>
      <c r="J7" s="40"/>
      <c r="K7" s="14">
        <v>0</v>
      </c>
      <c r="L7" s="14">
        <f t="shared" si="1"/>
        <v>0</v>
      </c>
      <c r="M7" s="22"/>
      <c r="N7" s="22"/>
      <c r="O7" s="22"/>
      <c r="P7" s="22"/>
    </row>
    <row r="8" spans="1:16" ht="13" x14ac:dyDescent="0.3">
      <c r="A8" s="104"/>
      <c r="B8" s="22"/>
      <c r="C8" s="22"/>
      <c r="D8" s="22"/>
      <c r="E8" s="40"/>
      <c r="F8" s="33">
        <f t="shared" si="0"/>
        <v>0</v>
      </c>
      <c r="G8" s="94"/>
      <c r="H8" s="14"/>
      <c r="I8" s="22"/>
      <c r="J8" s="40"/>
      <c r="K8" s="14">
        <v>0</v>
      </c>
      <c r="L8" s="14">
        <f t="shared" si="1"/>
        <v>0</v>
      </c>
      <c r="M8" s="22"/>
      <c r="N8" s="22"/>
      <c r="O8" s="5"/>
      <c r="P8" s="8"/>
    </row>
    <row r="9" spans="1:16" ht="13" x14ac:dyDescent="0.3">
      <c r="A9" s="22"/>
      <c r="B9" s="22"/>
      <c r="C9" s="22"/>
      <c r="D9" s="22"/>
      <c r="E9" s="40"/>
      <c r="F9" s="33">
        <f t="shared" si="0"/>
        <v>0</v>
      </c>
      <c r="G9" s="94"/>
      <c r="H9" s="14"/>
      <c r="I9" s="22"/>
      <c r="J9" s="40"/>
      <c r="K9" s="14">
        <v>0</v>
      </c>
      <c r="L9" s="14">
        <f t="shared" si="1"/>
        <v>0</v>
      </c>
      <c r="M9" s="22"/>
      <c r="N9" s="22"/>
      <c r="O9" s="22"/>
      <c r="P9" s="22"/>
    </row>
    <row r="10" spans="1:16" ht="13" x14ac:dyDescent="0.3">
      <c r="A10" s="22"/>
      <c r="B10" s="22"/>
      <c r="C10" s="22"/>
      <c r="D10" s="22"/>
      <c r="E10" s="40"/>
      <c r="F10" s="33">
        <f t="shared" si="0"/>
        <v>0</v>
      </c>
      <c r="G10" s="94"/>
      <c r="H10" s="14"/>
      <c r="I10" s="22"/>
      <c r="J10" s="40"/>
      <c r="K10" s="14">
        <v>0</v>
      </c>
      <c r="L10" s="14">
        <f t="shared" si="1"/>
        <v>0</v>
      </c>
      <c r="M10" s="22"/>
      <c r="N10" s="22"/>
      <c r="O10" s="5"/>
      <c r="P10" s="8"/>
    </row>
    <row r="11" spans="1:16" ht="13" x14ac:dyDescent="0.3">
      <c r="A11" s="22"/>
      <c r="B11" s="22"/>
      <c r="C11" s="22"/>
      <c r="D11" s="22"/>
      <c r="E11" s="40"/>
      <c r="F11" s="33">
        <f t="shared" si="0"/>
        <v>0</v>
      </c>
      <c r="G11" s="94"/>
      <c r="H11" s="14"/>
      <c r="I11" s="22"/>
      <c r="J11" s="40"/>
      <c r="K11" s="14">
        <v>0</v>
      </c>
      <c r="L11" s="14">
        <f t="shared" si="1"/>
        <v>0</v>
      </c>
      <c r="M11" s="68"/>
      <c r="N11" s="22"/>
      <c r="O11" s="22"/>
      <c r="P11" s="22"/>
    </row>
    <row r="12" spans="1:16" ht="13" x14ac:dyDescent="0.3">
      <c r="A12" s="22"/>
      <c r="B12" s="22"/>
      <c r="C12" s="22"/>
      <c r="D12" s="22"/>
      <c r="E12" s="40"/>
      <c r="F12" s="33">
        <f t="shared" si="0"/>
        <v>0</v>
      </c>
      <c r="G12" s="94"/>
      <c r="H12" s="14"/>
      <c r="I12" s="22"/>
      <c r="J12" s="40"/>
      <c r="K12" s="14">
        <v>0</v>
      </c>
      <c r="L12" s="14">
        <f t="shared" si="1"/>
        <v>0</v>
      </c>
      <c r="M12" s="14"/>
      <c r="N12" s="22"/>
      <c r="O12" s="22"/>
      <c r="P12" s="22"/>
    </row>
    <row r="13" spans="1:16" ht="13" x14ac:dyDescent="0.3">
      <c r="A13" s="22"/>
      <c r="B13" s="22"/>
      <c r="C13" s="22"/>
      <c r="D13" s="22"/>
      <c r="E13" s="40"/>
      <c r="F13" s="33">
        <f t="shared" si="0"/>
        <v>0</v>
      </c>
      <c r="G13" s="94"/>
      <c r="H13" s="14"/>
      <c r="I13" s="22"/>
      <c r="J13" s="40"/>
      <c r="K13" s="14">
        <v>0</v>
      </c>
      <c r="L13" s="14">
        <f t="shared" si="1"/>
        <v>0</v>
      </c>
      <c r="M13" s="68"/>
      <c r="N13" s="22"/>
      <c r="O13" s="22"/>
      <c r="P13" s="22"/>
    </row>
    <row r="14" spans="1:16" ht="13" x14ac:dyDescent="0.3">
      <c r="A14" s="22"/>
      <c r="B14" s="5"/>
      <c r="C14" s="22"/>
      <c r="D14" s="22"/>
      <c r="E14" s="40"/>
      <c r="F14" s="33">
        <f t="shared" si="0"/>
        <v>0</v>
      </c>
      <c r="G14" s="94"/>
      <c r="H14" s="14"/>
      <c r="I14" s="22"/>
      <c r="J14" s="40"/>
      <c r="K14" s="14">
        <v>0</v>
      </c>
      <c r="L14" s="14">
        <f t="shared" si="1"/>
        <v>0</v>
      </c>
      <c r="M14" s="22"/>
      <c r="N14" s="22"/>
      <c r="O14" s="5"/>
      <c r="P14" s="42"/>
    </row>
    <row r="15" spans="1:16" ht="13" x14ac:dyDescent="0.3">
      <c r="A15" s="22"/>
      <c r="B15" s="5"/>
      <c r="C15" s="22"/>
      <c r="D15" s="22"/>
      <c r="E15" s="40"/>
      <c r="F15" s="33">
        <f t="shared" si="0"/>
        <v>0</v>
      </c>
      <c r="G15" s="94"/>
      <c r="H15" s="14"/>
      <c r="I15" s="22"/>
      <c r="J15" s="40"/>
      <c r="K15" s="14">
        <v>0</v>
      </c>
      <c r="L15" s="14">
        <f t="shared" si="1"/>
        <v>0</v>
      </c>
      <c r="M15" s="22"/>
      <c r="N15" s="22"/>
      <c r="O15" s="5"/>
      <c r="P15" s="42"/>
    </row>
    <row r="16" spans="1:16" ht="13" x14ac:dyDescent="0.3">
      <c r="A16" s="22"/>
      <c r="B16" s="5"/>
      <c r="C16" s="22"/>
      <c r="D16" s="22"/>
      <c r="E16" s="40"/>
      <c r="F16" s="33">
        <f t="shared" si="0"/>
        <v>0</v>
      </c>
      <c r="G16" s="94"/>
      <c r="H16" s="14"/>
      <c r="I16" s="22"/>
      <c r="J16" s="40"/>
      <c r="K16" s="14">
        <v>0</v>
      </c>
      <c r="L16" s="14">
        <f t="shared" si="1"/>
        <v>0</v>
      </c>
      <c r="M16" s="22"/>
      <c r="N16" s="22"/>
      <c r="O16" s="5"/>
      <c r="P16" s="42"/>
    </row>
    <row r="17" spans="1:16" ht="13" x14ac:dyDescent="0.3">
      <c r="A17" s="22"/>
      <c r="B17" s="22"/>
      <c r="C17" s="22"/>
      <c r="D17" s="22"/>
      <c r="E17" s="40"/>
      <c r="F17" s="33">
        <f t="shared" si="0"/>
        <v>0</v>
      </c>
      <c r="G17" s="94"/>
      <c r="H17" s="14"/>
      <c r="I17" s="22"/>
      <c r="J17" s="40"/>
      <c r="K17" s="14">
        <v>0</v>
      </c>
      <c r="L17" s="14">
        <f t="shared" si="1"/>
        <v>0</v>
      </c>
      <c r="M17" s="22"/>
      <c r="N17" s="22"/>
      <c r="O17" s="5"/>
      <c r="P17" s="42"/>
    </row>
    <row r="18" spans="1:16" ht="13" x14ac:dyDescent="0.3">
      <c r="A18" s="22"/>
      <c r="B18" s="22"/>
      <c r="C18" s="22"/>
      <c r="D18" s="22"/>
      <c r="E18" s="40"/>
      <c r="F18" s="33">
        <f t="shared" si="0"/>
        <v>0</v>
      </c>
      <c r="G18" s="94"/>
      <c r="H18" s="14"/>
      <c r="I18" s="22"/>
      <c r="J18" s="40"/>
      <c r="K18" s="14">
        <v>0</v>
      </c>
      <c r="L18" s="14">
        <f t="shared" si="1"/>
        <v>0</v>
      </c>
      <c r="M18" s="22"/>
      <c r="N18" s="22"/>
      <c r="O18" s="5"/>
      <c r="P18" s="8"/>
    </row>
    <row r="19" spans="1:16" ht="13" x14ac:dyDescent="0.3">
      <c r="A19" s="22"/>
      <c r="B19" s="22"/>
      <c r="C19" s="22"/>
      <c r="D19" s="22"/>
      <c r="E19" s="40"/>
      <c r="F19" s="33">
        <f t="shared" si="0"/>
        <v>0</v>
      </c>
      <c r="G19" s="94"/>
      <c r="H19" s="14"/>
      <c r="I19" s="22"/>
      <c r="J19" s="40"/>
      <c r="K19" s="14">
        <v>0</v>
      </c>
      <c r="L19" s="14">
        <f t="shared" si="1"/>
        <v>0</v>
      </c>
      <c r="M19" s="22"/>
      <c r="N19" s="22"/>
      <c r="O19" s="5"/>
      <c r="P19" s="8"/>
    </row>
    <row r="20" spans="1:16" ht="13" x14ac:dyDescent="0.3">
      <c r="A20" s="22"/>
      <c r="B20" s="22"/>
      <c r="C20" s="22"/>
      <c r="D20" s="22"/>
      <c r="E20" s="40"/>
      <c r="F20" s="33">
        <f t="shared" si="0"/>
        <v>0</v>
      </c>
      <c r="G20" s="94"/>
      <c r="H20" s="14"/>
      <c r="I20" s="22"/>
      <c r="J20" s="40"/>
      <c r="K20" s="14">
        <v>0</v>
      </c>
      <c r="L20" s="14">
        <f t="shared" si="1"/>
        <v>0</v>
      </c>
      <c r="M20" s="22"/>
      <c r="N20" s="22"/>
      <c r="O20" s="5"/>
      <c r="P20" s="8"/>
    </row>
    <row r="21" spans="1:16" ht="13" x14ac:dyDescent="0.3">
      <c r="A21" s="22"/>
      <c r="B21" s="22"/>
      <c r="C21" s="22"/>
      <c r="D21" s="22"/>
      <c r="E21" s="40"/>
      <c r="F21" s="33">
        <f t="shared" si="0"/>
        <v>0</v>
      </c>
      <c r="G21" s="94"/>
      <c r="H21" s="14"/>
      <c r="I21" s="22"/>
      <c r="J21" s="40"/>
      <c r="K21" s="14">
        <v>0</v>
      </c>
      <c r="L21" s="14">
        <f t="shared" si="1"/>
        <v>0</v>
      </c>
      <c r="M21" s="22"/>
      <c r="N21" s="22"/>
      <c r="O21" s="5"/>
      <c r="P21" s="8"/>
    </row>
    <row r="22" spans="1:16" ht="13" x14ac:dyDescent="0.3">
      <c r="A22" s="22"/>
      <c r="B22" s="22"/>
      <c r="C22" s="22"/>
      <c r="D22" s="22"/>
      <c r="E22" s="40"/>
      <c r="F22" s="33">
        <f t="shared" si="0"/>
        <v>0</v>
      </c>
      <c r="G22" s="94"/>
      <c r="H22" s="14"/>
      <c r="I22" s="22"/>
      <c r="J22" s="40"/>
      <c r="K22" s="14">
        <v>0</v>
      </c>
      <c r="L22" s="14">
        <f t="shared" si="1"/>
        <v>0</v>
      </c>
      <c r="M22" s="22"/>
      <c r="N22" s="22"/>
      <c r="O22" s="5"/>
      <c r="P22" s="8"/>
    </row>
    <row r="23" spans="1:16" ht="13" x14ac:dyDescent="0.3">
      <c r="A23" s="22"/>
      <c r="B23" s="22"/>
      <c r="C23" s="22"/>
      <c r="D23" s="22"/>
      <c r="E23" s="40"/>
      <c r="F23" s="33">
        <f t="shared" si="0"/>
        <v>0</v>
      </c>
      <c r="G23" s="94"/>
      <c r="H23" s="14"/>
      <c r="I23" s="22"/>
      <c r="J23" s="40"/>
      <c r="K23" s="14">
        <v>0</v>
      </c>
      <c r="L23" s="14">
        <f t="shared" si="1"/>
        <v>0</v>
      </c>
      <c r="M23" s="22"/>
      <c r="N23" s="22"/>
      <c r="O23" s="5"/>
      <c r="P23" s="42"/>
    </row>
    <row r="24" spans="1:16" ht="13" x14ac:dyDescent="0.3">
      <c r="A24" s="22"/>
      <c r="B24" s="22"/>
      <c r="C24" s="22"/>
      <c r="D24" s="22"/>
      <c r="E24" s="40"/>
      <c r="F24" s="33">
        <f t="shared" si="0"/>
        <v>0</v>
      </c>
      <c r="G24" s="94"/>
      <c r="H24" s="14"/>
      <c r="I24" s="22"/>
      <c r="J24" s="40"/>
      <c r="K24" s="14">
        <v>0</v>
      </c>
      <c r="L24" s="14">
        <f t="shared" si="1"/>
        <v>0</v>
      </c>
      <c r="M24" s="22"/>
      <c r="N24" s="22"/>
      <c r="O24" s="5"/>
      <c r="P24" s="42"/>
    </row>
    <row r="25" spans="1:16" ht="13" x14ac:dyDescent="0.3">
      <c r="A25" s="22"/>
      <c r="B25" s="22"/>
      <c r="C25" s="22"/>
      <c r="D25" s="22"/>
      <c r="E25" s="39"/>
      <c r="F25" s="33">
        <f t="shared" si="0"/>
        <v>0</v>
      </c>
      <c r="G25" s="94"/>
      <c r="H25" s="14"/>
      <c r="I25" s="22"/>
      <c r="J25" s="40"/>
      <c r="K25" s="14">
        <v>0</v>
      </c>
      <c r="L25" s="14">
        <f t="shared" si="1"/>
        <v>0</v>
      </c>
      <c r="M25" s="22"/>
      <c r="N25" s="22"/>
      <c r="O25" s="5"/>
      <c r="P25" s="42"/>
    </row>
    <row r="26" spans="1:16" ht="13" x14ac:dyDescent="0.3">
      <c r="A26" s="22"/>
      <c r="B26" s="22"/>
      <c r="C26" s="22"/>
      <c r="D26" s="22"/>
      <c r="E26" s="40"/>
      <c r="F26" s="33">
        <f t="shared" si="0"/>
        <v>0</v>
      </c>
      <c r="G26" s="94"/>
      <c r="H26" s="14"/>
      <c r="I26" s="22"/>
      <c r="J26" s="40"/>
      <c r="K26" s="14">
        <v>0</v>
      </c>
      <c r="L26" s="14">
        <f t="shared" si="1"/>
        <v>0</v>
      </c>
      <c r="M26" s="22"/>
      <c r="N26" s="22"/>
      <c r="O26" s="43"/>
      <c r="P26" s="44"/>
    </row>
    <row r="28" spans="1:16" ht="21" x14ac:dyDescent="0.5">
      <c r="E28" s="48" t="s">
        <v>22</v>
      </c>
      <c r="F28" s="40">
        <f>SUM(F2:F26)</f>
        <v>0</v>
      </c>
      <c r="G28" s="94">
        <f>SUM(G2:G26)</f>
        <v>0</v>
      </c>
      <c r="H28" s="41">
        <f>SUM(H2:H26)</f>
        <v>0</v>
      </c>
      <c r="I28" s="41"/>
      <c r="J28" s="40"/>
      <c r="K28" s="40">
        <f>SUM(K2:K26)</f>
        <v>0</v>
      </c>
      <c r="L28" s="41">
        <f>SUM(L2:L26)</f>
        <v>0</v>
      </c>
      <c r="M28" s="41">
        <f>SUM(M2:M26)</f>
        <v>0</v>
      </c>
    </row>
    <row r="29" spans="1:16" ht="18.5" x14ac:dyDescent="0.45">
      <c r="E29" s="24" t="s">
        <v>23</v>
      </c>
    </row>
    <row r="31" spans="1:16" ht="14.5" x14ac:dyDescent="0.35">
      <c r="N31" s="47">
        <v>28377</v>
      </c>
    </row>
    <row r="32" spans="1:16" ht="14.5" x14ac:dyDescent="0.35">
      <c r="N32">
        <v>232247</v>
      </c>
    </row>
    <row r="33" spans="11:15" ht="14.5" x14ac:dyDescent="0.35">
      <c r="K33" s="45">
        <f>L33-K6</f>
        <v>0</v>
      </c>
      <c r="L33" s="45">
        <f>F6*2%</f>
        <v>0</v>
      </c>
      <c r="M33" s="45">
        <f>F6-L33</f>
        <v>0</v>
      </c>
      <c r="N33" s="47">
        <v>47638</v>
      </c>
    </row>
    <row r="34" spans="11:15" ht="14.5" x14ac:dyDescent="0.35">
      <c r="K34" s="45">
        <f>L34-K7</f>
        <v>0</v>
      </c>
      <c r="L34" s="45">
        <f>F7*2%</f>
        <v>0</v>
      </c>
      <c r="M34" s="45">
        <f>F7-L34</f>
        <v>0</v>
      </c>
      <c r="N34" s="47">
        <v>1024</v>
      </c>
    </row>
    <row r="35" spans="11:15" x14ac:dyDescent="0.3">
      <c r="K35" s="45">
        <f>L35-K8</f>
        <v>0</v>
      </c>
      <c r="L35" s="45">
        <f>F8*2%</f>
        <v>0</v>
      </c>
      <c r="M35" s="45">
        <f>F8-L35</f>
        <v>0</v>
      </c>
      <c r="O35" s="45"/>
    </row>
    <row r="36" spans="11:15" x14ac:dyDescent="0.3">
      <c r="O36" s="45"/>
    </row>
    <row r="37" spans="11:15" x14ac:dyDescent="0.3">
      <c r="O37" s="45"/>
    </row>
    <row r="38" spans="11:15" x14ac:dyDescent="0.3">
      <c r="O38" s="45"/>
    </row>
  </sheetData>
  <hyperlinks>
    <hyperlink ref="E28" location="HOME!A1" display="HOME" xr:uid="{00000000-0004-0000-0800-000000000000}"/>
    <hyperlink ref="E29" location="MONTHWISE!A1" display="Monthwise" xr:uid="{00000000-0004-0000-0800-000001000000}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3415-826A-42D3-84D7-DC31F7DB91DD}">
  <dimension ref="A1:O26"/>
  <sheetViews>
    <sheetView workbookViewId="0">
      <selection activeCell="D18" sqref="D18"/>
    </sheetView>
  </sheetViews>
  <sheetFormatPr defaultColWidth="9.1796875" defaultRowHeight="13" x14ac:dyDescent="0.3"/>
  <cols>
    <col min="1" max="1" width="12.7265625" style="19" bestFit="1" customWidth="1"/>
    <col min="2" max="2" width="17.7265625" style="19" bestFit="1" customWidth="1"/>
    <col min="3" max="3" width="8.1796875" style="19" bestFit="1" customWidth="1"/>
    <col min="4" max="4" width="21.5429687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16" si="0">F2+G2</f>
        <v>0</v>
      </c>
      <c r="F2" s="10"/>
      <c r="G2" s="6">
        <f>F2*18%</f>
        <v>0</v>
      </c>
      <c r="H2" s="9"/>
      <c r="I2" s="34"/>
      <c r="J2" s="6">
        <f t="shared" ref="J2:J16" si="1">F2*2%</f>
        <v>0</v>
      </c>
      <c r="K2" s="6">
        <f t="shared" ref="K2:K16" si="2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ref="G3:G16" si="3">F3*18%</f>
        <v>0</v>
      </c>
      <c r="H3" s="9"/>
      <c r="I3" s="34"/>
      <c r="J3" s="6">
        <f t="shared" si="1"/>
        <v>0</v>
      </c>
      <c r="K3" s="6">
        <f t="shared" si="2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3"/>
        <v>0</v>
      </c>
      <c r="H4" s="9"/>
      <c r="I4" s="34"/>
      <c r="J4" s="6">
        <f t="shared" si="1"/>
        <v>0</v>
      </c>
      <c r="K4" s="6">
        <f t="shared" si="2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3"/>
        <v>0</v>
      </c>
      <c r="H5" s="9"/>
      <c r="I5" s="34"/>
      <c r="J5" s="6">
        <f t="shared" si="1"/>
        <v>0</v>
      </c>
      <c r="K5" s="6">
        <f t="shared" si="2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3"/>
        <v>0</v>
      </c>
      <c r="H6" s="9"/>
      <c r="I6" s="34"/>
      <c r="J6" s="6">
        <f t="shared" si="1"/>
        <v>0</v>
      </c>
      <c r="K6" s="6">
        <f t="shared" si="2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3"/>
        <v>0</v>
      </c>
      <c r="H7" s="9"/>
      <c r="I7" s="34"/>
      <c r="J7" s="6">
        <f t="shared" si="1"/>
        <v>0</v>
      </c>
      <c r="K7" s="6">
        <f t="shared" si="2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3"/>
        <v>0</v>
      </c>
      <c r="H8" s="9"/>
      <c r="I8" s="34"/>
      <c r="J8" s="6">
        <f t="shared" si="1"/>
        <v>0</v>
      </c>
      <c r="K8" s="6">
        <f t="shared" si="2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3"/>
        <v>0</v>
      </c>
      <c r="H9" s="9"/>
      <c r="I9" s="34"/>
      <c r="J9" s="6">
        <f t="shared" si="1"/>
        <v>0</v>
      </c>
      <c r="K9" s="6">
        <f t="shared" si="2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3"/>
        <v>0</v>
      </c>
      <c r="H10" s="9"/>
      <c r="I10" s="34"/>
      <c r="J10" s="6">
        <f t="shared" si="1"/>
        <v>0</v>
      </c>
      <c r="K10" s="6">
        <f t="shared" si="2"/>
        <v>0</v>
      </c>
      <c r="L10" s="9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3"/>
        <v>0</v>
      </c>
      <c r="H11" s="9"/>
      <c r="I11" s="34"/>
      <c r="J11" s="6">
        <f t="shared" si="1"/>
        <v>0</v>
      </c>
      <c r="K11" s="6">
        <f t="shared" si="2"/>
        <v>0</v>
      </c>
      <c r="L11" s="9"/>
      <c r="M11" s="9"/>
      <c r="N11" s="5"/>
      <c r="O11" s="8"/>
    </row>
    <row r="12" spans="1:15" x14ac:dyDescent="0.3">
      <c r="A12" s="9"/>
      <c r="B12" s="9"/>
      <c r="C12" s="9"/>
      <c r="D12" s="34"/>
      <c r="E12" s="6">
        <f t="shared" si="0"/>
        <v>0</v>
      </c>
      <c r="F12" s="10"/>
      <c r="G12" s="6">
        <f t="shared" si="3"/>
        <v>0</v>
      </c>
      <c r="H12" s="9"/>
      <c r="I12" s="34"/>
      <c r="J12" s="6">
        <f t="shared" si="1"/>
        <v>0</v>
      </c>
      <c r="K12" s="6">
        <f t="shared" si="2"/>
        <v>0</v>
      </c>
      <c r="L12" s="9"/>
      <c r="M12" s="9"/>
      <c r="N12" s="5"/>
      <c r="O12" s="8"/>
    </row>
    <row r="13" spans="1:15" x14ac:dyDescent="0.3">
      <c r="A13" s="7"/>
      <c r="B13" s="7"/>
      <c r="C13" s="7"/>
      <c r="D13" s="15"/>
      <c r="E13" s="6">
        <f t="shared" si="0"/>
        <v>0</v>
      </c>
      <c r="F13" s="10"/>
      <c r="G13" s="6">
        <f t="shared" si="3"/>
        <v>0</v>
      </c>
      <c r="H13" s="9"/>
      <c r="I13" s="34"/>
      <c r="J13" s="6">
        <f t="shared" si="1"/>
        <v>0</v>
      </c>
      <c r="K13" s="6">
        <f t="shared" si="2"/>
        <v>0</v>
      </c>
      <c r="L13" s="7"/>
      <c r="M13" s="7"/>
      <c r="N13" s="22"/>
      <c r="O13" s="22"/>
    </row>
    <row r="14" spans="1:15" x14ac:dyDescent="0.3">
      <c r="A14" s="7"/>
      <c r="B14" s="7"/>
      <c r="C14" s="7"/>
      <c r="D14" s="15"/>
      <c r="E14" s="41">
        <f t="shared" si="0"/>
        <v>0</v>
      </c>
      <c r="F14" s="14"/>
      <c r="G14" s="41">
        <f t="shared" si="3"/>
        <v>0</v>
      </c>
      <c r="H14" s="7"/>
      <c r="I14" s="15"/>
      <c r="J14" s="41">
        <f t="shared" si="1"/>
        <v>0</v>
      </c>
      <c r="K14" s="41">
        <f t="shared" si="2"/>
        <v>0</v>
      </c>
      <c r="L14" s="7"/>
      <c r="M14" s="7"/>
      <c r="N14" s="7"/>
      <c r="O14" s="22"/>
    </row>
    <row r="15" spans="1:15" x14ac:dyDescent="0.3">
      <c r="A15" s="7"/>
      <c r="B15" s="7"/>
      <c r="C15" s="7"/>
      <c r="D15" s="15"/>
      <c r="E15" s="41">
        <f t="shared" si="0"/>
        <v>0</v>
      </c>
      <c r="F15" s="14"/>
      <c r="G15" s="41">
        <f t="shared" si="3"/>
        <v>0</v>
      </c>
      <c r="H15" s="7"/>
      <c r="I15" s="15"/>
      <c r="J15" s="41">
        <f t="shared" si="1"/>
        <v>0</v>
      </c>
      <c r="K15" s="41">
        <f t="shared" si="2"/>
        <v>0</v>
      </c>
      <c r="L15" s="7"/>
      <c r="M15" s="7"/>
      <c r="N15" s="7"/>
      <c r="O15" s="22"/>
    </row>
    <row r="16" spans="1:15" x14ac:dyDescent="0.3">
      <c r="A16" s="7"/>
      <c r="B16" s="7"/>
      <c r="C16" s="7"/>
      <c r="D16" s="15"/>
      <c r="E16" s="41">
        <f t="shared" si="0"/>
        <v>0</v>
      </c>
      <c r="F16" s="14"/>
      <c r="G16" s="41">
        <f t="shared" si="3"/>
        <v>0</v>
      </c>
      <c r="H16" s="7"/>
      <c r="I16" s="15"/>
      <c r="J16" s="41">
        <f t="shared" si="1"/>
        <v>0</v>
      </c>
      <c r="K16" s="41">
        <f t="shared" si="2"/>
        <v>0</v>
      </c>
      <c r="L16" s="7"/>
      <c r="M16" s="7"/>
      <c r="N16" s="7"/>
      <c r="O16" s="21"/>
    </row>
    <row r="18" spans="4:15" ht="23.5" x14ac:dyDescent="0.55000000000000004">
      <c r="D18" s="23" t="s">
        <v>22</v>
      </c>
      <c r="E18" s="14">
        <f>SUM(E1:E16)</f>
        <v>0</v>
      </c>
      <c r="F18" s="14">
        <f>SUM(F1:F16)</f>
        <v>0</v>
      </c>
      <c r="G18" s="14">
        <f>SUM(G1:G16)</f>
        <v>0</v>
      </c>
      <c r="H18" s="20"/>
      <c r="I18" s="19"/>
      <c r="J18" s="15">
        <f>SUM(J1:J16)</f>
        <v>0</v>
      </c>
      <c r="K18" s="14">
        <f>SUM(K1:K16)</f>
        <v>0</v>
      </c>
      <c r="L18" s="14">
        <f>SUM(L1:L16)</f>
        <v>0</v>
      </c>
    </row>
    <row r="19" spans="4:15" ht="18.5" x14ac:dyDescent="0.45">
      <c r="D19" s="24" t="s">
        <v>23</v>
      </c>
      <c r="O19" s="49"/>
    </row>
    <row r="20" spans="4:15" ht="18.5" x14ac:dyDescent="0.45">
      <c r="D20" s="77" t="s">
        <v>35</v>
      </c>
      <c r="O20" s="49"/>
    </row>
    <row r="22" spans="4:15" x14ac:dyDescent="0.3">
      <c r="L22" s="20">
        <f>K3-L3</f>
        <v>0</v>
      </c>
      <c r="M22" s="19">
        <v>390000</v>
      </c>
    </row>
    <row r="23" spans="4:15" x14ac:dyDescent="0.3">
      <c r="L23" s="19">
        <f>F3*10%</f>
        <v>0</v>
      </c>
      <c r="M23" s="19">
        <v>16383</v>
      </c>
    </row>
    <row r="24" spans="4:15" x14ac:dyDescent="0.3">
      <c r="L24" s="20">
        <f>E3-L23</f>
        <v>0</v>
      </c>
    </row>
    <row r="26" spans="4:15" x14ac:dyDescent="0.3">
      <c r="H26" s="20"/>
    </row>
  </sheetData>
  <hyperlinks>
    <hyperlink ref="D18" location="HOME!A1" display="HOME" xr:uid="{EB6CF43B-E86E-4C3C-8FE6-BDECAE3BEEA1}"/>
    <hyperlink ref="D19" location="MONTHWISE!A1" display="Monthwise" xr:uid="{C4E15B92-CAF3-4660-B885-7FF290B61795}"/>
    <hyperlink ref="D20" location="'GST-Monthwise'!A1" display="GST - Monthwise" xr:uid="{E052D345-073F-4E03-A2FE-E02E9B73830F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FEB8-9BA8-40DF-B12D-8265D3B40679}">
  <dimension ref="A1:O42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5.54296875" bestFit="1" customWidth="1"/>
    <col min="3" max="3" width="20.81640625" bestFit="1" customWidth="1"/>
    <col min="4" max="4" width="5.54296875" bestFit="1" customWidth="1"/>
    <col min="5" max="5" width="37" bestFit="1" customWidth="1"/>
    <col min="6" max="6" width="10.453125" bestFit="1" customWidth="1"/>
    <col min="7" max="7" width="9.26953125" style="100" bestFit="1" customWidth="1"/>
    <col min="8" max="8" width="10.7265625" bestFit="1" customWidth="1"/>
    <col min="9" max="9" width="7.453125" bestFit="1" customWidth="1"/>
    <col min="10" max="10" width="6.54296875" bestFit="1" customWidth="1"/>
    <col min="11" max="11" width="12.1796875" bestFit="1" customWidth="1"/>
    <col min="12" max="12" width="13.54296875" style="37" bestFit="1" customWidth="1"/>
    <col min="13" max="13" width="14.81640625" bestFit="1" customWidth="1"/>
    <col min="14" max="14" width="5.453125" bestFit="1" customWidth="1"/>
    <col min="15" max="15" width="9.7265625" bestFit="1" customWidth="1"/>
  </cols>
  <sheetData>
    <row r="1" spans="1:15" s="19" customFormat="1" ht="13" x14ac:dyDescent="0.3">
      <c r="A1" s="50" t="s">
        <v>7</v>
      </c>
      <c r="B1" s="106" t="s">
        <v>8</v>
      </c>
      <c r="C1" s="51" t="s">
        <v>9</v>
      </c>
      <c r="D1" s="51" t="s">
        <v>10</v>
      </c>
      <c r="E1" s="51" t="s">
        <v>11</v>
      </c>
      <c r="F1" s="52" t="s">
        <v>12</v>
      </c>
      <c r="G1" s="107" t="s">
        <v>13</v>
      </c>
      <c r="H1" s="51" t="s">
        <v>15</v>
      </c>
      <c r="I1" s="51" t="s">
        <v>16</v>
      </c>
      <c r="J1" s="52" t="s">
        <v>17</v>
      </c>
      <c r="K1" s="52" t="s">
        <v>4</v>
      </c>
      <c r="L1" s="108" t="s">
        <v>18</v>
      </c>
      <c r="M1" s="52" t="s">
        <v>19</v>
      </c>
      <c r="N1" s="52" t="s">
        <v>20</v>
      </c>
      <c r="O1" s="109" t="s">
        <v>21</v>
      </c>
    </row>
    <row r="2" spans="1:15" s="26" customFormat="1" ht="23.5" x14ac:dyDescent="0.55000000000000004">
      <c r="A2" s="110" t="s">
        <v>22</v>
      </c>
      <c r="B2" s="111"/>
      <c r="C2" s="112" t="s">
        <v>35</v>
      </c>
      <c r="D2" s="113"/>
      <c r="E2" s="111"/>
      <c r="F2" s="114">
        <f>SUM(F3:F201)</f>
        <v>0</v>
      </c>
      <c r="G2" s="115">
        <f>SUM(G3:G201)</f>
        <v>0</v>
      </c>
      <c r="H2" s="113"/>
      <c r="I2" s="113"/>
      <c r="J2" s="114">
        <f>SUM(J3:J201)</f>
        <v>0</v>
      </c>
      <c r="K2" s="114">
        <f>SUM(K3:K201)</f>
        <v>0</v>
      </c>
      <c r="L2" s="116">
        <f>SUM(L3:L201)</f>
        <v>0</v>
      </c>
      <c r="M2" s="114"/>
      <c r="N2" s="117"/>
      <c r="O2" s="113"/>
    </row>
    <row r="3" spans="1:15" x14ac:dyDescent="0.35">
      <c r="A3" s="21"/>
      <c r="B3" s="7"/>
      <c r="C3" s="7"/>
      <c r="D3" s="7"/>
      <c r="E3" s="7"/>
      <c r="F3" s="14">
        <f>G3*69</f>
        <v>0</v>
      </c>
      <c r="G3" s="15"/>
      <c r="H3" s="7"/>
      <c r="I3" s="7"/>
      <c r="J3" s="14"/>
      <c r="K3" s="14">
        <f>F3</f>
        <v>0</v>
      </c>
      <c r="L3" s="14"/>
      <c r="M3" s="14"/>
      <c r="N3" s="22"/>
      <c r="O3" s="22"/>
    </row>
    <row r="4" spans="1:15" x14ac:dyDescent="0.35">
      <c r="A4" s="21"/>
      <c r="B4" s="7"/>
      <c r="C4" s="7"/>
      <c r="D4" s="7"/>
      <c r="E4" s="7"/>
      <c r="F4" s="14">
        <f t="shared" ref="F4:F14" si="0">G4*69</f>
        <v>0</v>
      </c>
      <c r="G4" s="15"/>
      <c r="H4" s="7"/>
      <c r="I4" s="7"/>
      <c r="J4" s="14"/>
      <c r="K4" s="14">
        <f t="shared" ref="K4:K38" si="1">F4</f>
        <v>0</v>
      </c>
      <c r="L4" s="14"/>
      <c r="M4" s="14"/>
      <c r="N4" s="22"/>
      <c r="O4" s="22"/>
    </row>
    <row r="5" spans="1:15" x14ac:dyDescent="0.35">
      <c r="A5" s="21"/>
      <c r="B5" s="7"/>
      <c r="C5" s="7"/>
      <c r="D5" s="7"/>
      <c r="E5" s="7"/>
      <c r="F5" s="14">
        <f t="shared" si="0"/>
        <v>0</v>
      </c>
      <c r="G5" s="15"/>
      <c r="H5" s="7"/>
      <c r="I5" s="7"/>
      <c r="J5" s="14"/>
      <c r="K5" s="14">
        <f t="shared" si="1"/>
        <v>0</v>
      </c>
      <c r="L5" s="14"/>
      <c r="M5" s="14"/>
      <c r="N5" s="7"/>
      <c r="O5" s="7"/>
    </row>
    <row r="6" spans="1:15" x14ac:dyDescent="0.35">
      <c r="A6" s="21"/>
      <c r="B6" s="7"/>
      <c r="C6" s="7"/>
      <c r="D6" s="7"/>
      <c r="E6" s="7"/>
      <c r="F6" s="14">
        <f t="shared" si="0"/>
        <v>0</v>
      </c>
      <c r="G6" s="15"/>
      <c r="H6" s="7"/>
      <c r="I6" s="7"/>
      <c r="J6" s="14"/>
      <c r="K6" s="14">
        <f t="shared" si="1"/>
        <v>0</v>
      </c>
      <c r="L6" s="14"/>
      <c r="M6" s="14"/>
      <c r="N6" s="22"/>
      <c r="O6" s="22"/>
    </row>
    <row r="7" spans="1:15" x14ac:dyDescent="0.35">
      <c r="A7" s="21"/>
      <c r="B7" s="7"/>
      <c r="C7" s="7"/>
      <c r="D7" s="7"/>
      <c r="E7" s="7"/>
      <c r="F7" s="14">
        <f t="shared" si="0"/>
        <v>0</v>
      </c>
      <c r="G7" s="15"/>
      <c r="H7" s="7"/>
      <c r="I7" s="7"/>
      <c r="J7" s="14"/>
      <c r="K7" s="14">
        <f t="shared" si="1"/>
        <v>0</v>
      </c>
      <c r="L7" s="14"/>
      <c r="M7" s="14"/>
      <c r="N7" s="22"/>
      <c r="O7" s="22"/>
    </row>
    <row r="8" spans="1:15" x14ac:dyDescent="0.35">
      <c r="A8" s="21"/>
      <c r="B8" s="7"/>
      <c r="C8" s="7"/>
      <c r="D8" s="7"/>
      <c r="E8" s="7"/>
      <c r="F8" s="14">
        <f t="shared" si="0"/>
        <v>0</v>
      </c>
      <c r="G8" s="15"/>
      <c r="H8" s="7"/>
      <c r="I8" s="7"/>
      <c r="J8" s="14"/>
      <c r="K8" s="14">
        <f t="shared" si="1"/>
        <v>0</v>
      </c>
      <c r="L8" s="14"/>
      <c r="M8" s="14"/>
      <c r="N8" s="22"/>
      <c r="O8" s="22"/>
    </row>
    <row r="9" spans="1:15" x14ac:dyDescent="0.35">
      <c r="A9" s="7"/>
      <c r="B9" s="7"/>
      <c r="C9" s="7"/>
      <c r="D9" s="7"/>
      <c r="E9" s="7"/>
      <c r="F9" s="14">
        <f t="shared" si="0"/>
        <v>0</v>
      </c>
      <c r="G9" s="15"/>
      <c r="H9" s="7"/>
      <c r="I9" s="7"/>
      <c r="J9" s="14"/>
      <c r="K9" s="14">
        <f t="shared" si="1"/>
        <v>0</v>
      </c>
      <c r="L9" s="14"/>
      <c r="M9" s="14"/>
      <c r="N9" s="22"/>
      <c r="O9" s="22"/>
    </row>
    <row r="10" spans="1:15" x14ac:dyDescent="0.35">
      <c r="A10" s="7"/>
      <c r="B10" s="7"/>
      <c r="C10" s="7"/>
      <c r="D10" s="7"/>
      <c r="E10" s="7"/>
      <c r="F10" s="14">
        <f t="shared" si="0"/>
        <v>0</v>
      </c>
      <c r="G10" s="15"/>
      <c r="H10" s="7"/>
      <c r="I10" s="7"/>
      <c r="J10" s="14"/>
      <c r="K10" s="14">
        <f t="shared" si="1"/>
        <v>0</v>
      </c>
      <c r="L10" s="14"/>
      <c r="M10" s="14"/>
      <c r="N10" s="22"/>
      <c r="O10" s="22"/>
    </row>
    <row r="11" spans="1:15" x14ac:dyDescent="0.35">
      <c r="A11" s="7"/>
      <c r="B11" s="7"/>
      <c r="C11" s="7"/>
      <c r="D11" s="7"/>
      <c r="E11" s="7"/>
      <c r="F11" s="14">
        <f t="shared" si="0"/>
        <v>0</v>
      </c>
      <c r="G11" s="15"/>
      <c r="H11" s="7"/>
      <c r="I11" s="7"/>
      <c r="J11" s="14"/>
      <c r="K11" s="14">
        <f t="shared" si="1"/>
        <v>0</v>
      </c>
      <c r="L11" s="14"/>
      <c r="M11" s="14"/>
      <c r="N11" s="22"/>
      <c r="O11" s="22"/>
    </row>
    <row r="12" spans="1:15" x14ac:dyDescent="0.35">
      <c r="A12" s="7"/>
      <c r="B12" s="7"/>
      <c r="C12" s="7"/>
      <c r="D12" s="7"/>
      <c r="E12" s="7"/>
      <c r="F12" s="14">
        <f t="shared" si="0"/>
        <v>0</v>
      </c>
      <c r="G12" s="15"/>
      <c r="H12" s="7"/>
      <c r="I12" s="7"/>
      <c r="J12" s="14"/>
      <c r="K12" s="14">
        <f t="shared" si="1"/>
        <v>0</v>
      </c>
      <c r="L12" s="14"/>
      <c r="M12" s="14"/>
      <c r="N12" s="22"/>
      <c r="O12" s="22"/>
    </row>
    <row r="13" spans="1:15" x14ac:dyDescent="0.35">
      <c r="A13" s="7"/>
      <c r="B13" s="7"/>
      <c r="C13" s="7"/>
      <c r="D13" s="7"/>
      <c r="E13" s="7"/>
      <c r="F13" s="14">
        <f t="shared" si="0"/>
        <v>0</v>
      </c>
      <c r="G13" s="15"/>
      <c r="H13" s="7"/>
      <c r="I13" s="7"/>
      <c r="J13" s="14"/>
      <c r="K13" s="14">
        <f t="shared" si="1"/>
        <v>0</v>
      </c>
      <c r="L13" s="14"/>
      <c r="M13" s="14"/>
      <c r="N13" s="7"/>
      <c r="O13" s="7"/>
    </row>
    <row r="14" spans="1:15" x14ac:dyDescent="0.35">
      <c r="A14" s="7"/>
      <c r="B14" s="85"/>
      <c r="C14" s="7"/>
      <c r="D14" s="7"/>
      <c r="E14" s="7"/>
      <c r="F14" s="14">
        <f t="shared" si="0"/>
        <v>0</v>
      </c>
      <c r="G14" s="15"/>
      <c r="H14" s="7"/>
      <c r="I14" s="7"/>
      <c r="J14" s="7"/>
      <c r="K14" s="14">
        <f t="shared" si="1"/>
        <v>0</v>
      </c>
      <c r="L14" s="7"/>
      <c r="M14" s="14"/>
      <c r="N14" s="22"/>
      <c r="O14" s="22"/>
    </row>
    <row r="15" spans="1:15" x14ac:dyDescent="0.35">
      <c r="A15" s="7"/>
      <c r="B15" s="85"/>
      <c r="C15" s="7"/>
      <c r="D15" s="7"/>
      <c r="E15" s="7"/>
      <c r="F15" s="14">
        <f t="shared" ref="F15:F40" si="2">G15*67</f>
        <v>0</v>
      </c>
      <c r="G15" s="15"/>
      <c r="H15" s="7"/>
      <c r="I15" s="7"/>
      <c r="J15" s="7"/>
      <c r="K15" s="14">
        <f t="shared" si="1"/>
        <v>0</v>
      </c>
      <c r="L15" s="7"/>
      <c r="M15" s="7"/>
      <c r="N15" s="22"/>
      <c r="O15" s="22"/>
    </row>
    <row r="16" spans="1:15" x14ac:dyDescent="0.35">
      <c r="A16" s="7"/>
      <c r="B16" s="85"/>
      <c r="C16" s="7"/>
      <c r="D16" s="7"/>
      <c r="E16" s="7"/>
      <c r="F16" s="14">
        <f t="shared" si="2"/>
        <v>0</v>
      </c>
      <c r="G16" s="15"/>
      <c r="H16" s="7"/>
      <c r="I16" s="7"/>
      <c r="J16" s="7"/>
      <c r="K16" s="14">
        <f t="shared" si="1"/>
        <v>0</v>
      </c>
      <c r="L16" s="7"/>
      <c r="M16" s="7"/>
      <c r="N16" s="22"/>
      <c r="O16" s="22"/>
    </row>
    <row r="17" spans="1:15" x14ac:dyDescent="0.35">
      <c r="A17" s="7"/>
      <c r="B17" s="85"/>
      <c r="C17" s="7"/>
      <c r="D17" s="7"/>
      <c r="E17" s="7"/>
      <c r="F17" s="14">
        <f t="shared" si="2"/>
        <v>0</v>
      </c>
      <c r="G17" s="15"/>
      <c r="H17" s="7"/>
      <c r="I17" s="7"/>
      <c r="J17" s="7"/>
      <c r="K17" s="14">
        <f t="shared" si="1"/>
        <v>0</v>
      </c>
      <c r="L17" s="7"/>
      <c r="M17" s="7"/>
      <c r="N17" s="7"/>
      <c r="O17" s="7"/>
    </row>
    <row r="18" spans="1:15" x14ac:dyDescent="0.35">
      <c r="A18" s="7"/>
      <c r="B18" s="85"/>
      <c r="C18" s="7"/>
      <c r="D18" s="7"/>
      <c r="E18" s="7"/>
      <c r="F18" s="14">
        <f t="shared" si="2"/>
        <v>0</v>
      </c>
      <c r="G18" s="15"/>
      <c r="H18" s="7"/>
      <c r="I18" s="7"/>
      <c r="J18" s="7"/>
      <c r="K18" s="14">
        <f t="shared" si="1"/>
        <v>0</v>
      </c>
      <c r="L18" s="7"/>
      <c r="M18" s="7"/>
      <c r="N18" s="5"/>
      <c r="O18" s="8"/>
    </row>
    <row r="19" spans="1:15" x14ac:dyDescent="0.35">
      <c r="A19" s="7"/>
      <c r="B19" s="85"/>
      <c r="C19" s="7"/>
      <c r="D19" s="7"/>
      <c r="E19" s="7"/>
      <c r="F19" s="14">
        <f t="shared" si="2"/>
        <v>0</v>
      </c>
      <c r="G19" s="15"/>
      <c r="H19" s="7"/>
      <c r="I19" s="7"/>
      <c r="J19" s="7"/>
      <c r="K19" s="14">
        <f t="shared" si="1"/>
        <v>0</v>
      </c>
      <c r="L19" s="7"/>
      <c r="M19" s="7"/>
      <c r="N19" s="5"/>
      <c r="O19" s="8"/>
    </row>
    <row r="20" spans="1:15" x14ac:dyDescent="0.35">
      <c r="A20" s="7"/>
      <c r="B20" s="85"/>
      <c r="C20" s="7"/>
      <c r="D20" s="7"/>
      <c r="E20" s="7"/>
      <c r="F20" s="14">
        <f t="shared" si="2"/>
        <v>0</v>
      </c>
      <c r="G20" s="15"/>
      <c r="H20" s="7"/>
      <c r="I20" s="7"/>
      <c r="J20" s="7"/>
      <c r="K20" s="14">
        <f t="shared" si="1"/>
        <v>0</v>
      </c>
      <c r="L20" s="7"/>
      <c r="M20" s="14"/>
      <c r="N20" s="5"/>
      <c r="O20" s="8"/>
    </row>
    <row r="21" spans="1:15" x14ac:dyDescent="0.35">
      <c r="A21" s="7"/>
      <c r="B21" s="85"/>
      <c r="C21" s="7"/>
      <c r="D21" s="7"/>
      <c r="E21" s="7"/>
      <c r="F21" s="14">
        <f t="shared" si="2"/>
        <v>0</v>
      </c>
      <c r="G21" s="15"/>
      <c r="H21" s="7"/>
      <c r="I21" s="7"/>
      <c r="J21" s="7"/>
      <c r="K21" s="14">
        <f t="shared" si="1"/>
        <v>0</v>
      </c>
      <c r="L21" s="7"/>
      <c r="M21" s="7"/>
      <c r="N21" s="5"/>
      <c r="O21" s="8"/>
    </row>
    <row r="22" spans="1:15" x14ac:dyDescent="0.35">
      <c r="A22" s="7"/>
      <c r="B22" s="85"/>
      <c r="C22" s="7"/>
      <c r="D22" s="7"/>
      <c r="E22" s="7"/>
      <c r="F22" s="14">
        <f t="shared" si="2"/>
        <v>0</v>
      </c>
      <c r="G22" s="15"/>
      <c r="H22" s="7"/>
      <c r="I22" s="7"/>
      <c r="J22" s="7"/>
      <c r="K22" s="14">
        <f t="shared" si="1"/>
        <v>0</v>
      </c>
      <c r="L22" s="7"/>
      <c r="M22" s="7"/>
      <c r="N22" s="7"/>
      <c r="O22" s="7"/>
    </row>
    <row r="23" spans="1:15" x14ac:dyDescent="0.35">
      <c r="A23" s="7"/>
      <c r="B23" s="85"/>
      <c r="C23" s="7"/>
      <c r="D23" s="7"/>
      <c r="E23" s="7"/>
      <c r="F23" s="14">
        <f t="shared" si="2"/>
        <v>0</v>
      </c>
      <c r="G23" s="15"/>
      <c r="H23" s="7"/>
      <c r="I23" s="7"/>
      <c r="J23" s="7"/>
      <c r="K23" s="14">
        <f t="shared" si="1"/>
        <v>0</v>
      </c>
      <c r="L23" s="7"/>
      <c r="M23" s="7"/>
      <c r="N23" s="5"/>
      <c r="O23" s="8"/>
    </row>
    <row r="24" spans="1:15" x14ac:dyDescent="0.35">
      <c r="A24" s="7"/>
      <c r="B24" s="85"/>
      <c r="C24" s="7"/>
      <c r="D24" s="7"/>
      <c r="E24" s="7"/>
      <c r="F24" s="14">
        <f t="shared" si="2"/>
        <v>0</v>
      </c>
      <c r="G24" s="15"/>
      <c r="H24" s="7"/>
      <c r="I24" s="7"/>
      <c r="J24" s="7"/>
      <c r="K24" s="14">
        <f t="shared" si="1"/>
        <v>0</v>
      </c>
      <c r="L24" s="7"/>
      <c r="M24" s="7"/>
      <c r="N24" s="5"/>
      <c r="O24" s="8"/>
    </row>
    <row r="25" spans="1:15" x14ac:dyDescent="0.35">
      <c r="A25" s="7"/>
      <c r="B25" s="85"/>
      <c r="C25" s="7"/>
      <c r="D25" s="7"/>
      <c r="E25" s="7"/>
      <c r="F25" s="14">
        <f t="shared" si="2"/>
        <v>0</v>
      </c>
      <c r="G25" s="15"/>
      <c r="H25" s="7"/>
      <c r="I25" s="7"/>
      <c r="J25" s="7"/>
      <c r="K25" s="14">
        <f t="shared" si="1"/>
        <v>0</v>
      </c>
      <c r="L25" s="7"/>
      <c r="M25" s="7"/>
      <c r="N25" s="5"/>
      <c r="O25" s="8"/>
    </row>
    <row r="26" spans="1:15" x14ac:dyDescent="0.35">
      <c r="A26" s="7"/>
      <c r="B26" s="85"/>
      <c r="C26" s="7"/>
      <c r="D26" s="7"/>
      <c r="E26" s="7"/>
      <c r="F26" s="14">
        <f t="shared" si="2"/>
        <v>0</v>
      </c>
      <c r="G26" s="15"/>
      <c r="H26" s="7"/>
      <c r="I26" s="7"/>
      <c r="J26" s="7"/>
      <c r="K26" s="14">
        <f t="shared" si="1"/>
        <v>0</v>
      </c>
      <c r="L26" s="7"/>
      <c r="M26" s="7"/>
      <c r="N26" s="5"/>
      <c r="O26" s="8"/>
    </row>
    <row r="27" spans="1:15" x14ac:dyDescent="0.35">
      <c r="A27" s="7"/>
      <c r="B27" s="85"/>
      <c r="C27" s="7"/>
      <c r="D27" s="7"/>
      <c r="E27" s="7"/>
      <c r="F27" s="14">
        <f t="shared" si="2"/>
        <v>0</v>
      </c>
      <c r="G27" s="15"/>
      <c r="H27" s="7"/>
      <c r="I27" s="7"/>
      <c r="J27" s="7"/>
      <c r="K27" s="14">
        <f t="shared" si="1"/>
        <v>0</v>
      </c>
      <c r="L27" s="7"/>
      <c r="M27" s="7"/>
      <c r="N27" s="5"/>
      <c r="O27" s="8"/>
    </row>
    <row r="28" spans="1:15" x14ac:dyDescent="0.35">
      <c r="A28" s="7"/>
      <c r="B28" s="86"/>
      <c r="C28" s="7"/>
      <c r="D28" s="7"/>
      <c r="E28" s="7"/>
      <c r="F28" s="14">
        <f t="shared" si="2"/>
        <v>0</v>
      </c>
      <c r="G28" s="15"/>
      <c r="H28" s="7"/>
      <c r="I28" s="7"/>
      <c r="J28" s="7"/>
      <c r="K28" s="14">
        <f t="shared" si="1"/>
        <v>0</v>
      </c>
      <c r="L28" s="7"/>
      <c r="M28" s="7"/>
      <c r="N28" s="5"/>
      <c r="O28" s="8"/>
    </row>
    <row r="29" spans="1:15" x14ac:dyDescent="0.35">
      <c r="A29" s="7"/>
      <c r="B29" s="86"/>
      <c r="C29" s="7"/>
      <c r="D29" s="7"/>
      <c r="E29" s="7"/>
      <c r="F29" s="14">
        <f t="shared" si="2"/>
        <v>0</v>
      </c>
      <c r="G29" s="15"/>
      <c r="H29" s="7"/>
      <c r="I29" s="7"/>
      <c r="J29" s="7"/>
      <c r="K29" s="14">
        <f t="shared" si="1"/>
        <v>0</v>
      </c>
      <c r="L29" s="7"/>
      <c r="M29" s="7"/>
      <c r="N29" s="5"/>
      <c r="O29" s="8"/>
    </row>
    <row r="30" spans="1:15" x14ac:dyDescent="0.35">
      <c r="A30" s="7"/>
      <c r="B30" s="86"/>
      <c r="C30" s="7"/>
      <c r="D30" s="7"/>
      <c r="E30" s="7"/>
      <c r="F30" s="14">
        <f t="shared" si="2"/>
        <v>0</v>
      </c>
      <c r="G30" s="15"/>
      <c r="H30" s="7"/>
      <c r="I30" s="7"/>
      <c r="J30" s="7"/>
      <c r="K30" s="14">
        <f t="shared" si="1"/>
        <v>0</v>
      </c>
      <c r="L30" s="7"/>
      <c r="M30" s="7"/>
      <c r="N30" s="5"/>
      <c r="O30" s="8"/>
    </row>
    <row r="31" spans="1:15" x14ac:dyDescent="0.35">
      <c r="A31" s="7"/>
      <c r="B31" s="86"/>
      <c r="C31" s="7"/>
      <c r="D31" s="7"/>
      <c r="E31" s="7"/>
      <c r="F31" s="14">
        <f t="shared" si="2"/>
        <v>0</v>
      </c>
      <c r="G31" s="15"/>
      <c r="H31" s="7"/>
      <c r="I31" s="7"/>
      <c r="J31" s="7"/>
      <c r="K31" s="14">
        <f t="shared" si="1"/>
        <v>0</v>
      </c>
      <c r="L31" s="7"/>
      <c r="M31" s="7"/>
      <c r="N31" s="5"/>
      <c r="O31" s="8"/>
    </row>
    <row r="32" spans="1:15" x14ac:dyDescent="0.35">
      <c r="A32" s="7"/>
      <c r="B32" s="86"/>
      <c r="C32" s="7"/>
      <c r="D32" s="7"/>
      <c r="E32" s="7"/>
      <c r="F32" s="14">
        <f t="shared" si="2"/>
        <v>0</v>
      </c>
      <c r="G32" s="15"/>
      <c r="H32" s="7"/>
      <c r="I32" s="7"/>
      <c r="J32" s="7"/>
      <c r="K32" s="14">
        <f t="shared" si="1"/>
        <v>0</v>
      </c>
      <c r="L32" s="7"/>
      <c r="M32" s="7"/>
      <c r="N32" s="5"/>
      <c r="O32" s="8"/>
    </row>
    <row r="33" spans="1:15" x14ac:dyDescent="0.35">
      <c r="A33" s="7"/>
      <c r="B33" s="86"/>
      <c r="C33" s="7"/>
      <c r="D33" s="7"/>
      <c r="E33" s="7"/>
      <c r="F33" s="14">
        <f t="shared" si="2"/>
        <v>0</v>
      </c>
      <c r="G33" s="15"/>
      <c r="H33" s="7"/>
      <c r="I33" s="7"/>
      <c r="J33" s="7"/>
      <c r="K33" s="14">
        <f t="shared" si="1"/>
        <v>0</v>
      </c>
      <c r="L33" s="7"/>
      <c r="M33" s="7"/>
      <c r="N33" s="5"/>
      <c r="O33" s="8"/>
    </row>
    <row r="34" spans="1:15" x14ac:dyDescent="0.35">
      <c r="A34" s="7"/>
      <c r="B34" s="86"/>
      <c r="C34" s="7"/>
      <c r="D34" s="7"/>
      <c r="E34" s="7"/>
      <c r="F34" s="14">
        <f t="shared" si="2"/>
        <v>0</v>
      </c>
      <c r="G34" s="15"/>
      <c r="H34" s="7"/>
      <c r="I34" s="7"/>
      <c r="J34" s="7"/>
      <c r="K34" s="14">
        <f t="shared" si="1"/>
        <v>0</v>
      </c>
      <c r="L34" s="7"/>
      <c r="M34" s="7"/>
      <c r="N34" s="5"/>
      <c r="O34" s="8"/>
    </row>
    <row r="35" spans="1:15" x14ac:dyDescent="0.35">
      <c r="A35" s="7"/>
      <c r="B35" s="86"/>
      <c r="C35" s="7"/>
      <c r="D35" s="7"/>
      <c r="E35" s="7"/>
      <c r="F35" s="14">
        <f t="shared" si="2"/>
        <v>0</v>
      </c>
      <c r="G35" s="15"/>
      <c r="H35" s="7"/>
      <c r="I35" s="7"/>
      <c r="J35" s="7"/>
      <c r="K35" s="14">
        <f t="shared" si="1"/>
        <v>0</v>
      </c>
      <c r="L35" s="7"/>
      <c r="M35" s="7"/>
      <c r="N35" s="5"/>
      <c r="O35" s="8"/>
    </row>
    <row r="36" spans="1:15" x14ac:dyDescent="0.35">
      <c r="A36" s="7"/>
      <c r="B36" s="86"/>
      <c r="C36" s="7"/>
      <c r="D36" s="7"/>
      <c r="E36" s="7"/>
      <c r="F36" s="14">
        <f t="shared" si="2"/>
        <v>0</v>
      </c>
      <c r="G36" s="15"/>
      <c r="H36" s="7"/>
      <c r="I36" s="7"/>
      <c r="J36" s="7"/>
      <c r="K36" s="14">
        <f t="shared" si="1"/>
        <v>0</v>
      </c>
      <c r="L36" s="7"/>
      <c r="M36" s="7"/>
      <c r="N36" s="5"/>
      <c r="O36" s="8"/>
    </row>
    <row r="37" spans="1:15" x14ac:dyDescent="0.35">
      <c r="A37" s="7"/>
      <c r="B37" s="86"/>
      <c r="C37" s="7"/>
      <c r="D37" s="7"/>
      <c r="E37" s="7"/>
      <c r="F37" s="14">
        <f t="shared" si="2"/>
        <v>0</v>
      </c>
      <c r="G37" s="15"/>
      <c r="H37" s="7"/>
      <c r="I37" s="7"/>
      <c r="J37" s="7"/>
      <c r="K37" s="14">
        <f t="shared" si="1"/>
        <v>0</v>
      </c>
      <c r="L37" s="7"/>
      <c r="M37" s="7"/>
      <c r="N37" s="5"/>
      <c r="O37" s="8"/>
    </row>
    <row r="38" spans="1:15" x14ac:dyDescent="0.35">
      <c r="A38" s="7"/>
      <c r="B38" s="86"/>
      <c r="C38" s="7"/>
      <c r="D38" s="7"/>
      <c r="E38" s="7"/>
      <c r="F38" s="14">
        <f t="shared" si="2"/>
        <v>0</v>
      </c>
      <c r="G38" s="15"/>
      <c r="H38" s="7"/>
      <c r="I38" s="7"/>
      <c r="J38" s="7"/>
      <c r="K38" s="14">
        <f t="shared" si="1"/>
        <v>0</v>
      </c>
      <c r="L38" s="7"/>
      <c r="M38" s="7"/>
      <c r="N38" s="7"/>
      <c r="O38" s="7"/>
    </row>
    <row r="39" spans="1:15" x14ac:dyDescent="0.35">
      <c r="A39" s="1"/>
      <c r="B39" s="1"/>
      <c r="C39" s="1"/>
      <c r="D39" s="1"/>
      <c r="E39" s="1"/>
      <c r="F39" s="14">
        <f t="shared" si="2"/>
        <v>0</v>
      </c>
      <c r="G39" s="35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F40" s="14">
        <f t="shared" si="2"/>
        <v>0</v>
      </c>
    </row>
    <row r="41" spans="1:15" x14ac:dyDescent="0.35">
      <c r="L41" s="54"/>
    </row>
    <row r="42" spans="1:15" x14ac:dyDescent="0.35">
      <c r="L42" s="54"/>
    </row>
  </sheetData>
  <hyperlinks>
    <hyperlink ref="A2" location="HOME!A1" display="HOME" xr:uid="{0DE5070C-50E1-43DE-877E-4E0EEE694A15}"/>
    <hyperlink ref="C2" location="'GST-Monthwise'!A1" display="GST - Monthwise" xr:uid="{F82CBFE7-1A17-4A68-B333-1D3F67B2866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2"/>
  <sheetViews>
    <sheetView workbookViewId="0">
      <selection activeCell="G12" sqref="G12"/>
    </sheetView>
  </sheetViews>
  <sheetFormatPr defaultColWidth="9.1796875" defaultRowHeight="13" x14ac:dyDescent="0.3"/>
  <cols>
    <col min="1" max="1" width="12.7265625" style="19" bestFit="1" customWidth="1"/>
    <col min="2" max="2" width="22" style="19" bestFit="1" customWidth="1"/>
    <col min="3" max="3" width="8.1796875" style="19" bestFit="1" customWidth="1"/>
    <col min="4" max="4" width="28.81640625" style="35" bestFit="1" customWidth="1"/>
    <col min="5" max="5" width="10.453125" style="20" bestFit="1" customWidth="1"/>
    <col min="6" max="6" width="9.26953125" style="13" bestFit="1" customWidth="1"/>
    <col min="7" max="7" width="8.7265625" style="20" bestFit="1" customWidth="1"/>
    <col min="8" max="8" width="10.7265625" style="19" bestFit="1" customWidth="1"/>
    <col min="9" max="9" width="7.453125" style="35" bestFit="1" customWidth="1"/>
    <col min="10" max="10" width="8.453125" style="13" bestFit="1" customWidth="1"/>
    <col min="11" max="11" width="12.1796875" style="20" bestFit="1" customWidth="1"/>
    <col min="12" max="12" width="13.54296875" style="19" bestFit="1" customWidth="1"/>
    <col min="13" max="13" width="14.81640625" style="19" bestFit="1" customWidth="1"/>
    <col min="14" max="14" width="5.453125" style="19" bestFit="1" customWidth="1"/>
    <col min="15" max="15" width="9.7265625" style="19" bestFit="1" customWidth="1"/>
    <col min="16" max="16384" width="9.1796875" style="19"/>
  </cols>
  <sheetData>
    <row r="1" spans="1:15" x14ac:dyDescent="0.3">
      <c r="A1" s="74" t="s">
        <v>7</v>
      </c>
      <c r="B1" s="74" t="s">
        <v>9</v>
      </c>
      <c r="C1" s="74" t="s">
        <v>10</v>
      </c>
      <c r="D1" s="74" t="s">
        <v>11</v>
      </c>
      <c r="E1" s="75" t="s">
        <v>12</v>
      </c>
      <c r="F1" s="75" t="s">
        <v>13</v>
      </c>
      <c r="G1" s="75" t="s">
        <v>29</v>
      </c>
      <c r="H1" s="74" t="s">
        <v>15</v>
      </c>
      <c r="I1" s="74" t="s">
        <v>16</v>
      </c>
      <c r="J1" s="75" t="s">
        <v>17</v>
      </c>
      <c r="K1" s="75" t="s">
        <v>4</v>
      </c>
      <c r="L1" s="75" t="s">
        <v>18</v>
      </c>
      <c r="M1" s="75" t="s">
        <v>19</v>
      </c>
      <c r="N1" s="75" t="s">
        <v>20</v>
      </c>
      <c r="O1" s="76" t="s">
        <v>21</v>
      </c>
    </row>
    <row r="2" spans="1:15" x14ac:dyDescent="0.3">
      <c r="A2" s="9"/>
      <c r="B2" s="9"/>
      <c r="C2" s="9"/>
      <c r="D2" s="34"/>
      <c r="E2" s="6">
        <f t="shared" ref="E2:E22" si="0">F2+G2</f>
        <v>0</v>
      </c>
      <c r="F2" s="10"/>
      <c r="G2" s="6">
        <f t="shared" ref="G2:G22" si="1">F2*18%</f>
        <v>0</v>
      </c>
      <c r="H2" s="9"/>
      <c r="I2" s="34"/>
      <c r="J2" s="6">
        <f t="shared" ref="J2:J22" si="2">F2*2%</f>
        <v>0</v>
      </c>
      <c r="K2" s="6">
        <f t="shared" ref="K2:K22" si="3">E2-J2</f>
        <v>0</v>
      </c>
      <c r="L2" s="9"/>
      <c r="M2" s="9"/>
      <c r="N2" s="5"/>
      <c r="O2" s="8"/>
    </row>
    <row r="3" spans="1:15" x14ac:dyDescent="0.3">
      <c r="A3" s="9"/>
      <c r="B3" s="9"/>
      <c r="C3" s="9"/>
      <c r="D3" s="34"/>
      <c r="E3" s="6">
        <f t="shared" si="0"/>
        <v>0</v>
      </c>
      <c r="F3" s="10"/>
      <c r="G3" s="6">
        <f t="shared" si="1"/>
        <v>0</v>
      </c>
      <c r="H3" s="9"/>
      <c r="I3" s="34"/>
      <c r="J3" s="6">
        <f t="shared" si="2"/>
        <v>0</v>
      </c>
      <c r="K3" s="6">
        <f t="shared" si="3"/>
        <v>0</v>
      </c>
      <c r="L3" s="9"/>
      <c r="M3" s="9"/>
      <c r="N3" s="5"/>
      <c r="O3" s="8"/>
    </row>
    <row r="4" spans="1:15" x14ac:dyDescent="0.3">
      <c r="A4" s="9"/>
      <c r="B4" s="9"/>
      <c r="C4" s="9"/>
      <c r="D4" s="34"/>
      <c r="E4" s="6">
        <f t="shared" si="0"/>
        <v>0</v>
      </c>
      <c r="F4" s="10"/>
      <c r="G4" s="6">
        <f t="shared" si="1"/>
        <v>0</v>
      </c>
      <c r="H4" s="9"/>
      <c r="I4" s="34"/>
      <c r="J4" s="6">
        <f t="shared" si="2"/>
        <v>0</v>
      </c>
      <c r="K4" s="6">
        <f t="shared" si="3"/>
        <v>0</v>
      </c>
      <c r="L4" s="9"/>
      <c r="M4" s="9"/>
      <c r="N4" s="5"/>
      <c r="O4" s="8"/>
    </row>
    <row r="5" spans="1:15" x14ac:dyDescent="0.3">
      <c r="A5" s="9"/>
      <c r="B5" s="9"/>
      <c r="C5" s="9"/>
      <c r="D5" s="34"/>
      <c r="E5" s="6">
        <f t="shared" si="0"/>
        <v>0</v>
      </c>
      <c r="F5" s="10"/>
      <c r="G5" s="6">
        <f t="shared" si="1"/>
        <v>0</v>
      </c>
      <c r="H5" s="9"/>
      <c r="I5" s="34"/>
      <c r="J5" s="6">
        <f t="shared" si="2"/>
        <v>0</v>
      </c>
      <c r="K5" s="6">
        <f t="shared" si="3"/>
        <v>0</v>
      </c>
      <c r="L5" s="9"/>
      <c r="M5" s="9"/>
      <c r="N5" s="5"/>
      <c r="O5" s="8"/>
    </row>
    <row r="6" spans="1:15" x14ac:dyDescent="0.3">
      <c r="A6" s="9"/>
      <c r="B6" s="9"/>
      <c r="C6" s="9"/>
      <c r="D6" s="34"/>
      <c r="E6" s="6">
        <f t="shared" si="0"/>
        <v>0</v>
      </c>
      <c r="F6" s="10"/>
      <c r="G6" s="6">
        <f t="shared" si="1"/>
        <v>0</v>
      </c>
      <c r="H6" s="9"/>
      <c r="I6" s="34"/>
      <c r="J6" s="6">
        <f t="shared" si="2"/>
        <v>0</v>
      </c>
      <c r="K6" s="6">
        <f t="shared" si="3"/>
        <v>0</v>
      </c>
      <c r="L6" s="9"/>
      <c r="M6" s="9"/>
      <c r="N6" s="5"/>
      <c r="O6" s="8"/>
    </row>
    <row r="7" spans="1:15" x14ac:dyDescent="0.3">
      <c r="A7" s="9"/>
      <c r="B7" s="9"/>
      <c r="C7" s="9"/>
      <c r="D7" s="34"/>
      <c r="E7" s="6">
        <f t="shared" si="0"/>
        <v>0</v>
      </c>
      <c r="F7" s="10"/>
      <c r="G7" s="6">
        <f t="shared" si="1"/>
        <v>0</v>
      </c>
      <c r="H7" s="9"/>
      <c r="I7" s="34"/>
      <c r="J7" s="6">
        <f t="shared" si="2"/>
        <v>0</v>
      </c>
      <c r="K7" s="6">
        <f t="shared" si="3"/>
        <v>0</v>
      </c>
      <c r="L7" s="9"/>
      <c r="M7" s="9"/>
      <c r="N7" s="5"/>
      <c r="O7" s="8"/>
    </row>
    <row r="8" spans="1:15" x14ac:dyDescent="0.3">
      <c r="A8" s="9"/>
      <c r="B8" s="9"/>
      <c r="C8" s="9"/>
      <c r="D8" s="34"/>
      <c r="E8" s="6">
        <f t="shared" si="0"/>
        <v>0</v>
      </c>
      <c r="F8" s="10"/>
      <c r="G8" s="6">
        <f t="shared" si="1"/>
        <v>0</v>
      </c>
      <c r="H8" s="9"/>
      <c r="I8" s="34"/>
      <c r="J8" s="6">
        <f t="shared" si="2"/>
        <v>0</v>
      </c>
      <c r="K8" s="6">
        <f t="shared" si="3"/>
        <v>0</v>
      </c>
      <c r="L8" s="9"/>
      <c r="M8" s="9"/>
      <c r="N8" s="5"/>
      <c r="O8" s="8"/>
    </row>
    <row r="9" spans="1:15" x14ac:dyDescent="0.3">
      <c r="A9" s="9"/>
      <c r="B9" s="9"/>
      <c r="C9" s="9"/>
      <c r="D9" s="34"/>
      <c r="E9" s="6">
        <f t="shared" si="0"/>
        <v>0</v>
      </c>
      <c r="F9" s="10"/>
      <c r="G9" s="6">
        <f t="shared" si="1"/>
        <v>0</v>
      </c>
      <c r="H9" s="9"/>
      <c r="I9" s="34"/>
      <c r="J9" s="6">
        <f t="shared" si="2"/>
        <v>0</v>
      </c>
      <c r="K9" s="6">
        <f t="shared" si="3"/>
        <v>0</v>
      </c>
      <c r="L9" s="9"/>
      <c r="M9" s="9"/>
      <c r="N9" s="5"/>
      <c r="O9" s="8"/>
    </row>
    <row r="10" spans="1:15" x14ac:dyDescent="0.3">
      <c r="A10" s="9"/>
      <c r="B10" s="9"/>
      <c r="C10" s="9"/>
      <c r="D10" s="34"/>
      <c r="E10" s="6">
        <f t="shared" si="0"/>
        <v>0</v>
      </c>
      <c r="F10" s="10"/>
      <c r="G10" s="6">
        <f t="shared" si="1"/>
        <v>0</v>
      </c>
      <c r="H10" s="9"/>
      <c r="I10" s="34"/>
      <c r="J10" s="6">
        <f t="shared" si="2"/>
        <v>0</v>
      </c>
      <c r="K10" s="6">
        <f t="shared" si="3"/>
        <v>0</v>
      </c>
      <c r="L10" s="7"/>
      <c r="M10" s="9"/>
      <c r="N10" s="5"/>
      <c r="O10" s="8"/>
    </row>
    <row r="11" spans="1:15" x14ac:dyDescent="0.3">
      <c r="A11" s="9"/>
      <c r="B11" s="9"/>
      <c r="C11" s="9"/>
      <c r="D11" s="34"/>
      <c r="E11" s="6">
        <f t="shared" si="0"/>
        <v>0</v>
      </c>
      <c r="F11" s="10"/>
      <c r="G11" s="6">
        <f t="shared" si="1"/>
        <v>0</v>
      </c>
      <c r="H11" s="9"/>
      <c r="I11" s="34"/>
      <c r="J11" s="6">
        <f t="shared" si="2"/>
        <v>0</v>
      </c>
      <c r="K11" s="6">
        <f t="shared" si="3"/>
        <v>0</v>
      </c>
      <c r="L11" s="9"/>
      <c r="M11" s="9"/>
      <c r="N11" s="5"/>
      <c r="O11" s="8"/>
    </row>
    <row r="12" spans="1:15" x14ac:dyDescent="0.3">
      <c r="A12" s="7"/>
      <c r="B12" s="7"/>
      <c r="C12" s="7"/>
      <c r="D12" s="15"/>
      <c r="E12" s="6">
        <f t="shared" si="0"/>
        <v>0</v>
      </c>
      <c r="F12" s="10"/>
      <c r="G12" s="6">
        <f t="shared" si="1"/>
        <v>0</v>
      </c>
      <c r="H12" s="9"/>
      <c r="I12" s="34"/>
      <c r="J12" s="6">
        <f t="shared" si="2"/>
        <v>0</v>
      </c>
      <c r="K12" s="6">
        <f t="shared" si="3"/>
        <v>0</v>
      </c>
      <c r="L12" s="7"/>
      <c r="M12" s="7"/>
      <c r="N12" s="5"/>
      <c r="O12" s="8"/>
    </row>
    <row r="13" spans="1:15" x14ac:dyDescent="0.3">
      <c r="A13" s="7"/>
      <c r="B13" s="7"/>
      <c r="C13" s="7"/>
      <c r="D13" s="15"/>
      <c r="E13" s="6">
        <f t="shared" ref="E13:E17" si="4">F13+G13</f>
        <v>0</v>
      </c>
      <c r="F13" s="10"/>
      <c r="G13" s="6">
        <f t="shared" ref="G13:G17" si="5">F13*18%</f>
        <v>0</v>
      </c>
      <c r="H13" s="9"/>
      <c r="I13" s="34"/>
      <c r="J13" s="6">
        <f t="shared" ref="J13:J17" si="6">F13*2%</f>
        <v>0</v>
      </c>
      <c r="K13" s="6">
        <f t="shared" ref="K13:K17" si="7">E13-J13</f>
        <v>0</v>
      </c>
      <c r="L13" s="7"/>
      <c r="M13" s="7"/>
      <c r="N13" s="5"/>
      <c r="O13" s="8"/>
    </row>
    <row r="14" spans="1:15" x14ac:dyDescent="0.3">
      <c r="A14" s="7"/>
      <c r="B14" s="7"/>
      <c r="C14" s="7"/>
      <c r="D14" s="15"/>
      <c r="E14" s="6">
        <f t="shared" si="4"/>
        <v>0</v>
      </c>
      <c r="F14" s="10"/>
      <c r="G14" s="6">
        <f t="shared" si="5"/>
        <v>0</v>
      </c>
      <c r="H14" s="9"/>
      <c r="I14" s="34"/>
      <c r="J14" s="6">
        <f t="shared" si="6"/>
        <v>0</v>
      </c>
      <c r="K14" s="6">
        <f t="shared" si="7"/>
        <v>0</v>
      </c>
      <c r="L14" s="7"/>
      <c r="M14" s="7"/>
      <c r="N14" s="5"/>
      <c r="O14" s="8"/>
    </row>
    <row r="15" spans="1:15" x14ac:dyDescent="0.3">
      <c r="A15" s="7"/>
      <c r="B15" s="7"/>
      <c r="C15" s="7"/>
      <c r="D15" s="15"/>
      <c r="E15" s="6">
        <f t="shared" si="4"/>
        <v>0</v>
      </c>
      <c r="F15" s="10"/>
      <c r="G15" s="6">
        <f t="shared" si="5"/>
        <v>0</v>
      </c>
      <c r="H15" s="9"/>
      <c r="I15" s="34"/>
      <c r="J15" s="6">
        <f t="shared" si="6"/>
        <v>0</v>
      </c>
      <c r="K15" s="6">
        <f t="shared" si="7"/>
        <v>0</v>
      </c>
      <c r="L15" s="7"/>
      <c r="M15" s="7"/>
      <c r="N15" s="5"/>
      <c r="O15" s="8"/>
    </row>
    <row r="16" spans="1:15" x14ac:dyDescent="0.3">
      <c r="A16" s="7"/>
      <c r="B16" s="7"/>
      <c r="C16" s="7"/>
      <c r="D16" s="15"/>
      <c r="E16" s="6">
        <f t="shared" si="4"/>
        <v>0</v>
      </c>
      <c r="F16" s="10"/>
      <c r="G16" s="6">
        <f t="shared" si="5"/>
        <v>0</v>
      </c>
      <c r="H16" s="9"/>
      <c r="I16" s="34"/>
      <c r="J16" s="6">
        <f t="shared" si="6"/>
        <v>0</v>
      </c>
      <c r="K16" s="6">
        <f t="shared" si="7"/>
        <v>0</v>
      </c>
      <c r="L16" s="7"/>
      <c r="M16" s="7"/>
      <c r="N16" s="5"/>
      <c r="O16" s="8"/>
    </row>
    <row r="17" spans="1:15" x14ac:dyDescent="0.3">
      <c r="A17" s="7"/>
      <c r="B17" s="7"/>
      <c r="C17" s="7"/>
      <c r="D17" s="15"/>
      <c r="E17" s="6">
        <f t="shared" si="4"/>
        <v>0</v>
      </c>
      <c r="F17" s="10"/>
      <c r="G17" s="6">
        <f t="shared" si="5"/>
        <v>0</v>
      </c>
      <c r="H17" s="9"/>
      <c r="I17" s="34"/>
      <c r="J17" s="6">
        <f t="shared" si="6"/>
        <v>0</v>
      </c>
      <c r="K17" s="6">
        <f t="shared" si="7"/>
        <v>0</v>
      </c>
      <c r="L17" s="7"/>
      <c r="M17" s="7"/>
      <c r="N17" s="7"/>
      <c r="O17" s="22"/>
    </row>
    <row r="18" spans="1:15" x14ac:dyDescent="0.3">
      <c r="A18" s="7"/>
      <c r="B18" s="7"/>
      <c r="C18" s="7"/>
      <c r="D18" s="15"/>
      <c r="E18" s="41">
        <f t="shared" ref="E18:E21" si="8">F18+G18</f>
        <v>0</v>
      </c>
      <c r="F18" s="14"/>
      <c r="G18" s="41">
        <f t="shared" ref="G18:G21" si="9">F18*18%</f>
        <v>0</v>
      </c>
      <c r="H18" s="7"/>
      <c r="I18" s="15"/>
      <c r="J18" s="41">
        <f t="shared" ref="J18:J21" si="10">F18*2%</f>
        <v>0</v>
      </c>
      <c r="K18" s="41">
        <f t="shared" ref="K18:K21" si="11">E18-J18</f>
        <v>0</v>
      </c>
      <c r="L18" s="7"/>
      <c r="M18" s="7"/>
      <c r="N18" s="7"/>
      <c r="O18" s="22"/>
    </row>
    <row r="19" spans="1:15" x14ac:dyDescent="0.3">
      <c r="A19" s="7"/>
      <c r="B19" s="7"/>
      <c r="C19" s="7"/>
      <c r="D19" s="15"/>
      <c r="E19" s="41">
        <f t="shared" ref="E19:E20" si="12">F19+G19</f>
        <v>0</v>
      </c>
      <c r="F19" s="14"/>
      <c r="G19" s="41">
        <f t="shared" ref="G19:G20" si="13">F19*18%</f>
        <v>0</v>
      </c>
      <c r="H19" s="7"/>
      <c r="I19" s="15"/>
      <c r="J19" s="41">
        <f t="shared" ref="J19:J20" si="14">F19*2%</f>
        <v>0</v>
      </c>
      <c r="K19" s="41">
        <f t="shared" ref="K19:K20" si="15">E19-J19</f>
        <v>0</v>
      </c>
      <c r="L19" s="7"/>
      <c r="M19" s="7"/>
      <c r="N19" s="7"/>
      <c r="O19" s="22"/>
    </row>
    <row r="20" spans="1:15" x14ac:dyDescent="0.3">
      <c r="A20" s="7"/>
      <c r="B20" s="7"/>
      <c r="C20" s="7"/>
      <c r="D20" s="15"/>
      <c r="E20" s="41">
        <f t="shared" si="12"/>
        <v>0</v>
      </c>
      <c r="F20" s="14"/>
      <c r="G20" s="41">
        <f t="shared" si="13"/>
        <v>0</v>
      </c>
      <c r="H20" s="7"/>
      <c r="I20" s="15"/>
      <c r="J20" s="41">
        <f t="shared" si="14"/>
        <v>0</v>
      </c>
      <c r="K20" s="41">
        <f t="shared" si="15"/>
        <v>0</v>
      </c>
      <c r="L20" s="7"/>
      <c r="M20" s="7"/>
      <c r="N20" s="7"/>
      <c r="O20" s="22"/>
    </row>
    <row r="21" spans="1:15" x14ac:dyDescent="0.3">
      <c r="A21" s="7"/>
      <c r="B21" s="7"/>
      <c r="C21" s="7"/>
      <c r="D21" s="15"/>
      <c r="E21" s="41">
        <f t="shared" si="8"/>
        <v>0</v>
      </c>
      <c r="F21" s="14"/>
      <c r="G21" s="41">
        <f t="shared" si="9"/>
        <v>0</v>
      </c>
      <c r="H21" s="7"/>
      <c r="I21" s="15"/>
      <c r="J21" s="41">
        <f t="shared" si="10"/>
        <v>0</v>
      </c>
      <c r="K21" s="41">
        <f t="shared" si="11"/>
        <v>0</v>
      </c>
      <c r="L21" s="7"/>
      <c r="M21" s="7"/>
      <c r="N21" s="7"/>
      <c r="O21" s="22"/>
    </row>
    <row r="22" spans="1:15" x14ac:dyDescent="0.3">
      <c r="A22" s="7"/>
      <c r="B22" s="7"/>
      <c r="C22" s="7"/>
      <c r="D22" s="15"/>
      <c r="E22" s="41">
        <f t="shared" si="0"/>
        <v>0</v>
      </c>
      <c r="F22" s="14"/>
      <c r="G22" s="41">
        <f t="shared" si="1"/>
        <v>0</v>
      </c>
      <c r="H22" s="7"/>
      <c r="I22" s="15"/>
      <c r="J22" s="41">
        <f t="shared" si="2"/>
        <v>0</v>
      </c>
      <c r="K22" s="41">
        <f t="shared" si="3"/>
        <v>0</v>
      </c>
      <c r="L22" s="7"/>
      <c r="M22" s="7"/>
      <c r="N22" s="7"/>
      <c r="O22" s="21"/>
    </row>
    <row r="24" spans="1:15" ht="23.5" x14ac:dyDescent="0.55000000000000004">
      <c r="D24" s="23" t="s">
        <v>22</v>
      </c>
      <c r="E24" s="14">
        <f>SUM(E1:E22)</f>
        <v>0</v>
      </c>
      <c r="F24" s="14">
        <f>SUM(F1:F22)</f>
        <v>0</v>
      </c>
      <c r="G24" s="14">
        <f>SUM(G1:G22)</f>
        <v>0</v>
      </c>
      <c r="H24" s="20"/>
      <c r="I24" s="19"/>
      <c r="J24" s="15">
        <f>SUM(J1:J22)</f>
        <v>0</v>
      </c>
      <c r="K24" s="14">
        <f>SUM(K1:K22)</f>
        <v>0</v>
      </c>
      <c r="L24" s="14">
        <f>SUM(L1:L22)</f>
        <v>0</v>
      </c>
    </row>
    <row r="25" spans="1:15" ht="18.5" x14ac:dyDescent="0.45">
      <c r="D25" s="24" t="s">
        <v>23</v>
      </c>
      <c r="O25" s="49"/>
    </row>
    <row r="26" spans="1:15" ht="18.5" x14ac:dyDescent="0.45">
      <c r="D26" s="77" t="s">
        <v>35</v>
      </c>
      <c r="O26" s="49"/>
    </row>
    <row r="28" spans="1:15" x14ac:dyDescent="0.3">
      <c r="L28" s="20"/>
    </row>
    <row r="29" spans="1:15" x14ac:dyDescent="0.3">
      <c r="M29" s="19">
        <v>762165</v>
      </c>
    </row>
    <row r="30" spans="1:15" x14ac:dyDescent="0.3">
      <c r="L30" s="20"/>
    </row>
    <row r="32" spans="1:15" x14ac:dyDescent="0.3">
      <c r="H32" s="20"/>
    </row>
  </sheetData>
  <hyperlinks>
    <hyperlink ref="D24" location="HOME!A1" display="HOME" xr:uid="{00000000-0004-0000-0C00-000000000000}"/>
    <hyperlink ref="D25" location="MONTHWISE!A1" display="Monthwise" xr:uid="{00000000-0004-0000-0C00-000001000000}"/>
    <hyperlink ref="D26" location="'GST-Monthwise'!A1" display="GST - Monthwise" xr:uid="{00000000-0004-0000-0C00-000002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B297-60F2-4B4F-A8AE-539DA2B77E08}">
  <dimension ref="A1:R70"/>
  <sheetViews>
    <sheetView workbookViewId="0"/>
  </sheetViews>
  <sheetFormatPr defaultColWidth="9.1796875" defaultRowHeight="13" x14ac:dyDescent="0.3"/>
  <cols>
    <col min="1" max="1" width="12.81640625" style="26" bestFit="1" customWidth="1"/>
    <col min="2" max="2" width="14.453125" style="26" bestFit="1" customWidth="1"/>
    <col min="3" max="3" width="23.1796875" style="26" bestFit="1" customWidth="1"/>
    <col min="4" max="4" width="5.54296875" style="26" bestFit="1" customWidth="1"/>
    <col min="5" max="5" width="25.81640625" style="26" bestFit="1" customWidth="1"/>
    <col min="6" max="6" width="10.453125" style="26" bestFit="1" customWidth="1"/>
    <col min="7" max="7" width="9.26953125" style="32" bestFit="1" customWidth="1"/>
    <col min="8" max="8" width="8.7265625" style="32" bestFit="1" customWidth="1"/>
    <col min="9" max="9" width="10.7265625" style="26" bestFit="1" customWidth="1"/>
    <col min="10" max="10" width="7.453125" style="26" bestFit="1" customWidth="1"/>
    <col min="11" max="11" width="7" style="32" bestFit="1" customWidth="1"/>
    <col min="12" max="12" width="12.1796875" style="32" bestFit="1" customWidth="1"/>
    <col min="13" max="13" width="13.54296875" style="26" bestFit="1" customWidth="1"/>
    <col min="14" max="14" width="14.81640625" style="26" bestFit="1" customWidth="1"/>
    <col min="15" max="15" width="6.1796875" style="26" bestFit="1" customWidth="1"/>
    <col min="16" max="16" width="8.54296875" style="26" bestFit="1" customWidth="1"/>
    <col min="17" max="16384" width="9.1796875" style="26"/>
  </cols>
  <sheetData>
    <row r="1" spans="1:18" ht="23.5" x14ac:dyDescent="0.55000000000000004">
      <c r="A1" s="27" t="s">
        <v>22</v>
      </c>
      <c r="B1" s="24" t="s">
        <v>23</v>
      </c>
      <c r="C1" s="73" t="s">
        <v>35</v>
      </c>
      <c r="D1" s="28"/>
      <c r="E1" s="28"/>
      <c r="F1" s="29">
        <f>SUM(F2:F113)</f>
        <v>0</v>
      </c>
      <c r="G1" s="29">
        <f>SUM(G2:G113)</f>
        <v>0</v>
      </c>
      <c r="H1" s="29">
        <f>SUM(H2:H113)</f>
        <v>0</v>
      </c>
      <c r="I1" s="28"/>
      <c r="J1" s="28"/>
      <c r="K1" s="29">
        <f>SUM(K2:K113)</f>
        <v>0</v>
      </c>
      <c r="L1" s="29">
        <f>SUM(L2:L113)</f>
        <v>0</v>
      </c>
      <c r="M1" s="29">
        <f>SUM(M2:M113)</f>
        <v>0</v>
      </c>
      <c r="N1" s="29"/>
      <c r="O1" s="30"/>
      <c r="P1" s="31"/>
    </row>
    <row r="2" spans="1:18" s="1" customFormat="1" x14ac:dyDescent="0.3">
      <c r="A2" s="74" t="s">
        <v>7</v>
      </c>
      <c r="B2" s="74" t="s">
        <v>8</v>
      </c>
      <c r="C2" s="74" t="s">
        <v>9</v>
      </c>
      <c r="D2" s="74" t="s">
        <v>10</v>
      </c>
      <c r="E2" s="74" t="s">
        <v>11</v>
      </c>
      <c r="F2" s="75" t="s">
        <v>12</v>
      </c>
      <c r="G2" s="75" t="s">
        <v>13</v>
      </c>
      <c r="H2" s="75" t="s">
        <v>29</v>
      </c>
      <c r="I2" s="74" t="s">
        <v>15</v>
      </c>
      <c r="J2" s="74" t="s">
        <v>16</v>
      </c>
      <c r="K2" s="75" t="s">
        <v>17</v>
      </c>
      <c r="L2" s="75" t="s">
        <v>4</v>
      </c>
      <c r="M2" s="75" t="s">
        <v>18</v>
      </c>
      <c r="N2" s="75" t="s">
        <v>19</v>
      </c>
      <c r="O2" s="75" t="s">
        <v>20</v>
      </c>
      <c r="P2" s="76" t="s">
        <v>21</v>
      </c>
    </row>
    <row r="3" spans="1:18" s="1" customFormat="1" x14ac:dyDescent="0.3">
      <c r="A3" s="36"/>
      <c r="B3" s="7"/>
      <c r="C3" s="7"/>
      <c r="D3" s="7"/>
      <c r="E3" s="7"/>
      <c r="F3" s="72">
        <f t="shared" ref="F3:F66" si="0">SUM(G3:H3)</f>
        <v>0</v>
      </c>
      <c r="G3" s="72"/>
      <c r="H3" s="72">
        <f>G3*18%</f>
        <v>0</v>
      </c>
      <c r="I3" s="70">
        <v>43738</v>
      </c>
      <c r="J3" s="70">
        <f>I3+60</f>
        <v>43798</v>
      </c>
      <c r="K3" s="72">
        <f t="shared" ref="K3:K66" si="1">G3*2%</f>
        <v>0</v>
      </c>
      <c r="L3" s="72">
        <f t="shared" ref="L3:L66" si="2">F3-K3</f>
        <v>0</v>
      </c>
      <c r="M3" s="14"/>
      <c r="N3" s="14"/>
      <c r="O3" s="5"/>
      <c r="P3" s="8"/>
    </row>
    <row r="4" spans="1:18" s="1" customFormat="1" x14ac:dyDescent="0.3">
      <c r="A4" s="36"/>
      <c r="B4" s="7"/>
      <c r="C4" s="7"/>
      <c r="D4" s="7"/>
      <c r="E4" s="7"/>
      <c r="F4" s="14">
        <f t="shared" si="0"/>
        <v>0</v>
      </c>
      <c r="G4" s="14"/>
      <c r="H4" s="72">
        <f t="shared" ref="H4:H67" si="3">G4*18%</f>
        <v>0</v>
      </c>
      <c r="I4" s="70">
        <v>43769</v>
      </c>
      <c r="J4" s="70">
        <f t="shared" ref="J4:J67" si="4">I4+60</f>
        <v>43829</v>
      </c>
      <c r="K4" s="14">
        <f t="shared" si="1"/>
        <v>0</v>
      </c>
      <c r="L4" s="14">
        <f t="shared" si="2"/>
        <v>0</v>
      </c>
      <c r="M4" s="14"/>
      <c r="N4" s="14"/>
      <c r="O4" s="5"/>
      <c r="P4" s="8"/>
    </row>
    <row r="5" spans="1:18" s="1" customFormat="1" x14ac:dyDescent="0.3">
      <c r="A5" s="36"/>
      <c r="B5" s="7"/>
      <c r="C5" s="7"/>
      <c r="D5" s="7"/>
      <c r="E5" s="7"/>
      <c r="F5" s="14">
        <f t="shared" si="0"/>
        <v>0</v>
      </c>
      <c r="G5" s="14"/>
      <c r="H5" s="72">
        <f t="shared" si="3"/>
        <v>0</v>
      </c>
      <c r="I5" s="70">
        <v>42947</v>
      </c>
      <c r="J5" s="70">
        <f t="shared" si="4"/>
        <v>43007</v>
      </c>
      <c r="K5" s="14">
        <f t="shared" si="1"/>
        <v>0</v>
      </c>
      <c r="L5" s="14">
        <f t="shared" si="2"/>
        <v>0</v>
      </c>
      <c r="M5" s="14"/>
      <c r="N5" s="14"/>
      <c r="O5" s="5"/>
      <c r="P5" s="8"/>
    </row>
    <row r="6" spans="1:18" s="1" customFormat="1" x14ac:dyDescent="0.3">
      <c r="A6" s="36"/>
      <c r="B6" s="7"/>
      <c r="C6" s="7"/>
      <c r="D6" s="7"/>
      <c r="E6" s="7"/>
      <c r="F6" s="14">
        <f t="shared" si="0"/>
        <v>0</v>
      </c>
      <c r="G6" s="14"/>
      <c r="H6" s="72">
        <f t="shared" si="3"/>
        <v>0</v>
      </c>
      <c r="I6" s="70">
        <v>42947</v>
      </c>
      <c r="J6" s="70">
        <f t="shared" si="4"/>
        <v>43007</v>
      </c>
      <c r="K6" s="14">
        <f t="shared" si="1"/>
        <v>0</v>
      </c>
      <c r="L6" s="14">
        <f t="shared" si="2"/>
        <v>0</v>
      </c>
      <c r="M6" s="14"/>
      <c r="N6" s="14"/>
      <c r="O6" s="5"/>
      <c r="P6" s="8"/>
    </row>
    <row r="7" spans="1:18" s="1" customFormat="1" x14ac:dyDescent="0.3">
      <c r="A7" s="36"/>
      <c r="B7" s="71"/>
      <c r="C7" s="7"/>
      <c r="D7" s="7"/>
      <c r="E7" s="7"/>
      <c r="F7" s="14">
        <f t="shared" si="0"/>
        <v>0</v>
      </c>
      <c r="G7" s="14"/>
      <c r="H7" s="72">
        <f t="shared" si="3"/>
        <v>0</v>
      </c>
      <c r="I7" s="70">
        <v>42947</v>
      </c>
      <c r="J7" s="70">
        <f t="shared" si="4"/>
        <v>43007</v>
      </c>
      <c r="K7" s="14">
        <f t="shared" si="1"/>
        <v>0</v>
      </c>
      <c r="L7" s="14">
        <f t="shared" si="2"/>
        <v>0</v>
      </c>
      <c r="M7" s="14"/>
      <c r="N7" s="14"/>
      <c r="O7" s="5"/>
      <c r="P7" s="8"/>
    </row>
    <row r="8" spans="1:18" s="1" customFormat="1" x14ac:dyDescent="0.3">
      <c r="A8" s="36"/>
      <c r="B8" s="71"/>
      <c r="C8" s="71"/>
      <c r="D8" s="7"/>
      <c r="E8" s="7"/>
      <c r="F8" s="14">
        <f t="shared" si="0"/>
        <v>0</v>
      </c>
      <c r="G8" s="14"/>
      <c r="H8" s="72">
        <f t="shared" si="3"/>
        <v>0</v>
      </c>
      <c r="I8" s="70">
        <v>42947</v>
      </c>
      <c r="J8" s="70">
        <f t="shared" si="4"/>
        <v>43007</v>
      </c>
      <c r="K8" s="14">
        <f t="shared" si="1"/>
        <v>0</v>
      </c>
      <c r="L8" s="14">
        <f t="shared" si="2"/>
        <v>0</v>
      </c>
      <c r="M8" s="14"/>
      <c r="N8" s="14"/>
      <c r="O8" s="5"/>
      <c r="P8" s="8"/>
    </row>
    <row r="9" spans="1:18" s="1" customFormat="1" x14ac:dyDescent="0.3">
      <c r="A9" s="36"/>
      <c r="B9" s="71"/>
      <c r="C9" s="119"/>
      <c r="D9" s="7"/>
      <c r="E9" s="7"/>
      <c r="F9" s="14">
        <f t="shared" si="0"/>
        <v>0</v>
      </c>
      <c r="G9" s="14"/>
      <c r="H9" s="72">
        <f t="shared" si="3"/>
        <v>0</v>
      </c>
      <c r="I9" s="70">
        <v>42947</v>
      </c>
      <c r="J9" s="70">
        <f t="shared" si="4"/>
        <v>43007</v>
      </c>
      <c r="K9" s="14">
        <f t="shared" si="1"/>
        <v>0</v>
      </c>
      <c r="L9" s="14">
        <f t="shared" si="2"/>
        <v>0</v>
      </c>
      <c r="M9" s="14"/>
      <c r="N9" s="14"/>
      <c r="O9" s="5"/>
      <c r="P9" s="8"/>
    </row>
    <row r="10" spans="1:18" s="1" customFormat="1" x14ac:dyDescent="0.3">
      <c r="A10" s="36"/>
      <c r="B10" s="7"/>
      <c r="C10" s="7"/>
      <c r="D10" s="7"/>
      <c r="E10" s="7"/>
      <c r="F10" s="14">
        <f t="shared" si="0"/>
        <v>0</v>
      </c>
      <c r="G10" s="14"/>
      <c r="H10" s="72">
        <f t="shared" si="3"/>
        <v>0</v>
      </c>
      <c r="I10" s="70">
        <v>42947</v>
      </c>
      <c r="J10" s="70">
        <f t="shared" si="4"/>
        <v>43007</v>
      </c>
      <c r="K10" s="14">
        <f t="shared" si="1"/>
        <v>0</v>
      </c>
      <c r="L10" s="14">
        <f t="shared" si="2"/>
        <v>0</v>
      </c>
      <c r="M10" s="14"/>
      <c r="N10" s="14"/>
      <c r="O10" s="22"/>
      <c r="P10" s="22"/>
    </row>
    <row r="11" spans="1:18" s="1" customFormat="1" x14ac:dyDescent="0.3">
      <c r="A11" s="36"/>
      <c r="B11" s="7"/>
      <c r="C11" s="7"/>
      <c r="D11" s="7"/>
      <c r="E11" s="7"/>
      <c r="F11" s="14">
        <f t="shared" si="0"/>
        <v>0</v>
      </c>
      <c r="G11" s="14"/>
      <c r="H11" s="72">
        <f t="shared" si="3"/>
        <v>0</v>
      </c>
      <c r="I11" s="36">
        <v>42978</v>
      </c>
      <c r="J11" s="70">
        <f t="shared" si="4"/>
        <v>43038</v>
      </c>
      <c r="K11" s="14">
        <f t="shared" si="1"/>
        <v>0</v>
      </c>
      <c r="L11" s="14">
        <f t="shared" si="2"/>
        <v>0</v>
      </c>
      <c r="M11" s="14"/>
      <c r="N11" s="14"/>
      <c r="O11" s="22"/>
      <c r="P11" s="22"/>
    </row>
    <row r="12" spans="1:18" s="1" customFormat="1" x14ac:dyDescent="0.3">
      <c r="A12" s="7"/>
      <c r="B12" s="7"/>
      <c r="C12" s="7"/>
      <c r="D12" s="7"/>
      <c r="E12" s="7"/>
      <c r="F12" s="14">
        <f t="shared" si="0"/>
        <v>0</v>
      </c>
      <c r="G12" s="14"/>
      <c r="H12" s="72">
        <f t="shared" si="3"/>
        <v>0</v>
      </c>
      <c r="I12" s="36">
        <v>42978</v>
      </c>
      <c r="J12" s="70">
        <f t="shared" si="4"/>
        <v>43038</v>
      </c>
      <c r="K12" s="14">
        <f t="shared" si="1"/>
        <v>0</v>
      </c>
      <c r="L12" s="14">
        <f t="shared" si="2"/>
        <v>0</v>
      </c>
      <c r="M12" s="14"/>
      <c r="N12" s="14"/>
      <c r="O12" s="22"/>
      <c r="P12" s="22"/>
    </row>
    <row r="13" spans="1:18" s="1" customFormat="1" x14ac:dyDescent="0.3">
      <c r="A13" s="7"/>
      <c r="B13" s="7"/>
      <c r="C13" s="7"/>
      <c r="D13" s="7"/>
      <c r="E13" s="7"/>
      <c r="F13" s="14">
        <f t="shared" si="0"/>
        <v>0</v>
      </c>
      <c r="G13" s="14"/>
      <c r="H13" s="72">
        <f t="shared" si="3"/>
        <v>0</v>
      </c>
      <c r="I13" s="36">
        <v>42978</v>
      </c>
      <c r="J13" s="70">
        <f t="shared" si="4"/>
        <v>43038</v>
      </c>
      <c r="K13" s="14">
        <f t="shared" si="1"/>
        <v>0</v>
      </c>
      <c r="L13" s="14">
        <f t="shared" si="2"/>
        <v>0</v>
      </c>
      <c r="M13" s="14"/>
      <c r="N13" s="14"/>
      <c r="O13" s="22"/>
      <c r="P13" s="22"/>
    </row>
    <row r="14" spans="1:18" s="1" customFormat="1" x14ac:dyDescent="0.3">
      <c r="A14" s="7"/>
      <c r="B14" s="7"/>
      <c r="C14" s="7"/>
      <c r="D14" s="7"/>
      <c r="E14" s="7"/>
      <c r="F14" s="14">
        <f t="shared" si="0"/>
        <v>0</v>
      </c>
      <c r="G14" s="14"/>
      <c r="H14" s="72">
        <f t="shared" si="3"/>
        <v>0</v>
      </c>
      <c r="I14" s="36">
        <v>42990</v>
      </c>
      <c r="J14" s="70">
        <f t="shared" si="4"/>
        <v>43050</v>
      </c>
      <c r="K14" s="14">
        <f t="shared" si="1"/>
        <v>0</v>
      </c>
      <c r="L14" s="14">
        <f t="shared" si="2"/>
        <v>0</v>
      </c>
      <c r="M14" s="14"/>
      <c r="N14" s="14"/>
      <c r="O14" s="22"/>
      <c r="P14" s="7"/>
    </row>
    <row r="15" spans="1:18" s="1" customFormat="1" x14ac:dyDescent="0.3">
      <c r="A15" s="7"/>
      <c r="B15" s="7"/>
      <c r="C15" s="7"/>
      <c r="D15" s="7"/>
      <c r="E15" s="7"/>
      <c r="F15" s="14">
        <f t="shared" si="0"/>
        <v>0</v>
      </c>
      <c r="G15" s="14"/>
      <c r="H15" s="72">
        <f t="shared" si="3"/>
        <v>0</v>
      </c>
      <c r="I15" s="36">
        <v>43000</v>
      </c>
      <c r="J15" s="70">
        <f t="shared" si="4"/>
        <v>43060</v>
      </c>
      <c r="K15" s="14">
        <f t="shared" si="1"/>
        <v>0</v>
      </c>
      <c r="L15" s="14">
        <f t="shared" si="2"/>
        <v>0</v>
      </c>
      <c r="M15" s="14"/>
      <c r="N15" s="14"/>
      <c r="O15" s="22"/>
      <c r="P15" s="7"/>
      <c r="R15" s="13"/>
    </row>
    <row r="16" spans="1:18" s="1" customFormat="1" x14ac:dyDescent="0.3">
      <c r="A16" s="7"/>
      <c r="B16" s="7"/>
      <c r="C16" s="7"/>
      <c r="D16" s="7"/>
      <c r="E16" s="7"/>
      <c r="F16" s="14">
        <f t="shared" si="0"/>
        <v>0</v>
      </c>
      <c r="G16" s="14"/>
      <c r="H16" s="72">
        <f t="shared" si="3"/>
        <v>0</v>
      </c>
      <c r="I16" s="36">
        <v>43008</v>
      </c>
      <c r="J16" s="70">
        <f t="shared" si="4"/>
        <v>43068</v>
      </c>
      <c r="K16" s="14">
        <f t="shared" si="1"/>
        <v>0</v>
      </c>
      <c r="L16" s="14">
        <f t="shared" si="2"/>
        <v>0</v>
      </c>
      <c r="M16" s="14"/>
      <c r="N16" s="14"/>
      <c r="O16" s="22"/>
      <c r="P16" s="7"/>
    </row>
    <row r="17" spans="1:16" s="1" customFormat="1" x14ac:dyDescent="0.3">
      <c r="A17" s="7"/>
      <c r="B17" s="71"/>
      <c r="C17" s="7"/>
      <c r="D17" s="7"/>
      <c r="E17" s="7"/>
      <c r="F17" s="14">
        <f t="shared" si="0"/>
        <v>0</v>
      </c>
      <c r="G17" s="14"/>
      <c r="H17" s="72">
        <f t="shared" si="3"/>
        <v>0</v>
      </c>
      <c r="I17" s="36">
        <v>43008</v>
      </c>
      <c r="J17" s="70">
        <f t="shared" si="4"/>
        <v>43068</v>
      </c>
      <c r="K17" s="14">
        <f t="shared" si="1"/>
        <v>0</v>
      </c>
      <c r="L17" s="14">
        <f t="shared" si="2"/>
        <v>0</v>
      </c>
      <c r="M17" s="14"/>
      <c r="N17" s="14"/>
      <c r="O17" s="22"/>
      <c r="P17" s="7"/>
    </row>
    <row r="18" spans="1:16" s="1" customFormat="1" x14ac:dyDescent="0.3">
      <c r="A18" s="7"/>
      <c r="B18" s="71"/>
      <c r="C18" s="71"/>
      <c r="D18" s="71"/>
      <c r="E18" s="7"/>
      <c r="F18" s="14">
        <f t="shared" si="0"/>
        <v>0</v>
      </c>
      <c r="G18" s="14"/>
      <c r="H18" s="72">
        <f t="shared" si="3"/>
        <v>0</v>
      </c>
      <c r="I18" s="36">
        <v>43008</v>
      </c>
      <c r="J18" s="70">
        <f t="shared" si="4"/>
        <v>43068</v>
      </c>
      <c r="K18" s="14">
        <f t="shared" si="1"/>
        <v>0</v>
      </c>
      <c r="L18" s="14">
        <f t="shared" si="2"/>
        <v>0</v>
      </c>
      <c r="M18" s="72"/>
      <c r="N18" s="72"/>
      <c r="O18" s="22"/>
      <c r="P18" s="7"/>
    </row>
    <row r="19" spans="1:16" s="1" customFormat="1" x14ac:dyDescent="0.3">
      <c r="A19" s="7"/>
      <c r="B19" s="71"/>
      <c r="C19" s="71"/>
      <c r="D19" s="71"/>
      <c r="E19" s="7"/>
      <c r="F19" s="14">
        <f t="shared" si="0"/>
        <v>0</v>
      </c>
      <c r="G19" s="14"/>
      <c r="H19" s="72">
        <f t="shared" si="3"/>
        <v>0</v>
      </c>
      <c r="I19" s="36">
        <v>43437</v>
      </c>
      <c r="J19" s="70">
        <f t="shared" si="4"/>
        <v>43497</v>
      </c>
      <c r="K19" s="14">
        <f t="shared" si="1"/>
        <v>0</v>
      </c>
      <c r="L19" s="14">
        <f t="shared" si="2"/>
        <v>0</v>
      </c>
      <c r="M19" s="14"/>
      <c r="N19" s="14"/>
      <c r="O19" s="7"/>
      <c r="P19" s="7"/>
    </row>
    <row r="20" spans="1:16" s="1" customFormat="1" x14ac:dyDescent="0.3">
      <c r="A20" s="9"/>
      <c r="B20" s="65"/>
      <c r="C20" s="65"/>
      <c r="D20" s="65"/>
      <c r="E20" s="7"/>
      <c r="F20" s="10">
        <f t="shared" si="0"/>
        <v>0</v>
      </c>
      <c r="G20" s="65"/>
      <c r="H20" s="72">
        <f t="shared" si="3"/>
        <v>0</v>
      </c>
      <c r="I20" s="53">
        <v>43444</v>
      </c>
      <c r="J20" s="70">
        <f t="shared" si="4"/>
        <v>43504</v>
      </c>
      <c r="K20" s="10">
        <f t="shared" si="1"/>
        <v>0</v>
      </c>
      <c r="L20" s="10">
        <f t="shared" si="2"/>
        <v>0</v>
      </c>
      <c r="M20" s="14"/>
      <c r="N20" s="14"/>
      <c r="O20" s="7"/>
      <c r="P20" s="7"/>
    </row>
    <row r="21" spans="1:16" s="1" customFormat="1" x14ac:dyDescent="0.3">
      <c r="A21" s="9"/>
      <c r="B21" s="65"/>
      <c r="C21" s="9"/>
      <c r="D21" s="9"/>
      <c r="E21" s="7"/>
      <c r="F21" s="10">
        <f t="shared" si="0"/>
        <v>0</v>
      </c>
      <c r="G21" s="10"/>
      <c r="H21" s="72">
        <f t="shared" si="3"/>
        <v>0</v>
      </c>
      <c r="I21" s="53">
        <v>43465</v>
      </c>
      <c r="J21" s="70">
        <f t="shared" si="4"/>
        <v>43525</v>
      </c>
      <c r="K21" s="10">
        <f t="shared" si="1"/>
        <v>0</v>
      </c>
      <c r="L21" s="10">
        <f t="shared" si="2"/>
        <v>0</v>
      </c>
      <c r="M21" s="10"/>
      <c r="N21" s="10"/>
      <c r="O21" s="9"/>
      <c r="P21" s="11"/>
    </row>
    <row r="22" spans="1:16" s="1" customFormat="1" x14ac:dyDescent="0.3">
      <c r="A22" s="9"/>
      <c r="B22" s="65"/>
      <c r="C22" s="9"/>
      <c r="D22" s="9"/>
      <c r="E22" s="7"/>
      <c r="F22" s="10">
        <f t="shared" si="0"/>
        <v>0</v>
      </c>
      <c r="G22" s="10"/>
      <c r="H22" s="72">
        <f t="shared" si="3"/>
        <v>0</v>
      </c>
      <c r="I22" s="53">
        <v>43131</v>
      </c>
      <c r="J22" s="70">
        <f t="shared" si="4"/>
        <v>43191</v>
      </c>
      <c r="K22" s="10">
        <f t="shared" si="1"/>
        <v>0</v>
      </c>
      <c r="L22" s="10">
        <f t="shared" si="2"/>
        <v>0</v>
      </c>
      <c r="M22" s="10"/>
      <c r="N22" s="10"/>
      <c r="O22" s="9"/>
      <c r="P22" s="11"/>
    </row>
    <row r="23" spans="1:16" s="1" customFormat="1" x14ac:dyDescent="0.3">
      <c r="A23" s="9"/>
      <c r="B23" s="65"/>
      <c r="C23" s="9"/>
      <c r="D23" s="9"/>
      <c r="E23" s="7"/>
      <c r="F23" s="10">
        <f t="shared" si="0"/>
        <v>0</v>
      </c>
      <c r="G23" s="10"/>
      <c r="H23" s="72">
        <f t="shared" si="3"/>
        <v>0</v>
      </c>
      <c r="I23" s="53">
        <v>43160</v>
      </c>
      <c r="J23" s="70">
        <f t="shared" si="4"/>
        <v>43220</v>
      </c>
      <c r="K23" s="10">
        <f t="shared" si="1"/>
        <v>0</v>
      </c>
      <c r="L23" s="10">
        <f t="shared" si="2"/>
        <v>0</v>
      </c>
      <c r="M23" s="10"/>
      <c r="N23" s="10"/>
      <c r="O23" s="9"/>
      <c r="P23" s="11"/>
    </row>
    <row r="24" spans="1:16" s="1" customFormat="1" x14ac:dyDescent="0.3">
      <c r="A24" s="9"/>
      <c r="B24" s="9"/>
      <c r="C24" s="9"/>
      <c r="D24" s="9"/>
      <c r="E24" s="7"/>
      <c r="F24" s="10">
        <f t="shared" si="0"/>
        <v>0</v>
      </c>
      <c r="G24" s="10"/>
      <c r="H24" s="72">
        <f t="shared" si="3"/>
        <v>0</v>
      </c>
      <c r="I24" s="53">
        <v>43160</v>
      </c>
      <c r="J24" s="70">
        <f t="shared" si="4"/>
        <v>43220</v>
      </c>
      <c r="K24" s="10">
        <f t="shared" si="1"/>
        <v>0</v>
      </c>
      <c r="L24" s="10">
        <f t="shared" si="2"/>
        <v>0</v>
      </c>
      <c r="M24" s="10"/>
      <c r="N24" s="10"/>
      <c r="O24" s="9"/>
      <c r="P24" s="11"/>
    </row>
    <row r="25" spans="1:16" s="1" customFormat="1" x14ac:dyDescent="0.3">
      <c r="A25" s="9"/>
      <c r="B25" s="9"/>
      <c r="C25" s="9"/>
      <c r="D25" s="9"/>
      <c r="E25" s="7"/>
      <c r="F25" s="10">
        <f t="shared" si="0"/>
        <v>0</v>
      </c>
      <c r="G25" s="10"/>
      <c r="H25" s="72">
        <f t="shared" si="3"/>
        <v>0</v>
      </c>
      <c r="I25" s="53">
        <v>43169</v>
      </c>
      <c r="J25" s="70">
        <f t="shared" si="4"/>
        <v>43229</v>
      </c>
      <c r="K25" s="10">
        <f t="shared" si="1"/>
        <v>0</v>
      </c>
      <c r="L25" s="10">
        <f t="shared" si="2"/>
        <v>0</v>
      </c>
      <c r="M25" s="10"/>
      <c r="N25" s="10"/>
      <c r="O25" s="9"/>
      <c r="P25" s="11"/>
    </row>
    <row r="26" spans="1:16" s="1" customFormat="1" x14ac:dyDescent="0.3">
      <c r="A26" s="9"/>
      <c r="B26" s="9"/>
      <c r="C26" s="9"/>
      <c r="D26" s="9"/>
      <c r="E26" s="7"/>
      <c r="F26" s="10">
        <f t="shared" si="0"/>
        <v>0</v>
      </c>
      <c r="G26" s="10"/>
      <c r="H26" s="72">
        <f t="shared" si="3"/>
        <v>0</v>
      </c>
      <c r="I26" s="53"/>
      <c r="J26" s="70">
        <f t="shared" si="4"/>
        <v>60</v>
      </c>
      <c r="K26" s="10">
        <f t="shared" si="1"/>
        <v>0</v>
      </c>
      <c r="L26" s="10">
        <f t="shared" si="2"/>
        <v>0</v>
      </c>
      <c r="M26" s="10"/>
      <c r="N26" s="10"/>
      <c r="O26" s="9"/>
      <c r="P26" s="11"/>
    </row>
    <row r="27" spans="1:16" s="1" customFormat="1" x14ac:dyDescent="0.3">
      <c r="A27" s="9"/>
      <c r="B27" s="9"/>
      <c r="C27" s="9"/>
      <c r="D27" s="9"/>
      <c r="E27" s="7"/>
      <c r="F27" s="10">
        <f t="shared" si="0"/>
        <v>0</v>
      </c>
      <c r="G27" s="10"/>
      <c r="H27" s="72">
        <f t="shared" si="3"/>
        <v>0</v>
      </c>
      <c r="I27" s="53"/>
      <c r="J27" s="70">
        <f t="shared" si="4"/>
        <v>60</v>
      </c>
      <c r="K27" s="10">
        <f t="shared" si="1"/>
        <v>0</v>
      </c>
      <c r="L27" s="10">
        <f t="shared" si="2"/>
        <v>0</v>
      </c>
      <c r="M27" s="10"/>
      <c r="N27" s="10"/>
      <c r="O27" s="9"/>
      <c r="P27" s="11"/>
    </row>
    <row r="28" spans="1:16" s="1" customFormat="1" x14ac:dyDescent="0.3">
      <c r="A28" s="9"/>
      <c r="B28" s="9"/>
      <c r="C28" s="9"/>
      <c r="D28" s="9"/>
      <c r="E28" s="7"/>
      <c r="F28" s="10">
        <f t="shared" si="0"/>
        <v>0</v>
      </c>
      <c r="G28" s="10"/>
      <c r="H28" s="72">
        <f t="shared" si="3"/>
        <v>0</v>
      </c>
      <c r="I28" s="53"/>
      <c r="J28" s="70">
        <f t="shared" si="4"/>
        <v>60</v>
      </c>
      <c r="K28" s="10">
        <f t="shared" si="1"/>
        <v>0</v>
      </c>
      <c r="L28" s="10">
        <f t="shared" si="2"/>
        <v>0</v>
      </c>
      <c r="M28" s="10"/>
      <c r="N28" s="10"/>
      <c r="O28" s="9"/>
      <c r="P28" s="11"/>
    </row>
    <row r="29" spans="1:16" s="1" customFormat="1" x14ac:dyDescent="0.3">
      <c r="A29" s="9"/>
      <c r="B29" s="9"/>
      <c r="C29" s="9"/>
      <c r="D29" s="9"/>
      <c r="E29" s="7"/>
      <c r="F29" s="10">
        <f t="shared" si="0"/>
        <v>0</v>
      </c>
      <c r="G29" s="10"/>
      <c r="H29" s="72">
        <f t="shared" si="3"/>
        <v>0</v>
      </c>
      <c r="I29" s="53"/>
      <c r="J29" s="70">
        <f t="shared" si="4"/>
        <v>60</v>
      </c>
      <c r="K29" s="10">
        <f t="shared" si="1"/>
        <v>0</v>
      </c>
      <c r="L29" s="10">
        <f t="shared" si="2"/>
        <v>0</v>
      </c>
      <c r="M29" s="10"/>
      <c r="N29" s="10"/>
      <c r="O29" s="9"/>
      <c r="P29" s="11"/>
    </row>
    <row r="30" spans="1:16" s="1" customFormat="1" x14ac:dyDescent="0.3">
      <c r="A30" s="9"/>
      <c r="B30" s="7"/>
      <c r="C30" s="7"/>
      <c r="D30" s="9"/>
      <c r="E30" s="7"/>
      <c r="F30" s="10">
        <f t="shared" si="0"/>
        <v>0</v>
      </c>
      <c r="G30" s="10"/>
      <c r="H30" s="72">
        <f t="shared" si="3"/>
        <v>0</v>
      </c>
      <c r="I30" s="53"/>
      <c r="J30" s="70">
        <f t="shared" si="4"/>
        <v>60</v>
      </c>
      <c r="K30" s="10">
        <f t="shared" si="1"/>
        <v>0</v>
      </c>
      <c r="L30" s="10">
        <f t="shared" si="2"/>
        <v>0</v>
      </c>
      <c r="M30" s="10"/>
      <c r="N30" s="10"/>
      <c r="O30" s="9"/>
      <c r="P30" s="11"/>
    </row>
    <row r="31" spans="1:16" s="1" customFormat="1" x14ac:dyDescent="0.3">
      <c r="A31" s="9"/>
      <c r="B31" s="7"/>
      <c r="C31" s="7"/>
      <c r="D31" s="7"/>
      <c r="E31" s="7"/>
      <c r="F31" s="10">
        <f t="shared" si="0"/>
        <v>0</v>
      </c>
      <c r="G31" s="10"/>
      <c r="H31" s="72">
        <f t="shared" si="3"/>
        <v>0</v>
      </c>
      <c r="I31" s="53"/>
      <c r="J31" s="70">
        <f t="shared" si="4"/>
        <v>60</v>
      </c>
      <c r="K31" s="10">
        <f t="shared" si="1"/>
        <v>0</v>
      </c>
      <c r="L31" s="10">
        <f t="shared" si="2"/>
        <v>0</v>
      </c>
      <c r="M31" s="10"/>
      <c r="N31" s="10"/>
      <c r="O31" s="9"/>
      <c r="P31" s="11"/>
    </row>
    <row r="32" spans="1:16" s="1" customFormat="1" x14ac:dyDescent="0.3">
      <c r="A32" s="9"/>
      <c r="B32" s="7"/>
      <c r="C32" s="7"/>
      <c r="D32" s="7"/>
      <c r="E32" s="7"/>
      <c r="F32" s="10">
        <f t="shared" si="0"/>
        <v>0</v>
      </c>
      <c r="G32" s="10"/>
      <c r="H32" s="72">
        <f t="shared" si="3"/>
        <v>0</v>
      </c>
      <c r="I32" s="53"/>
      <c r="J32" s="70">
        <f t="shared" si="4"/>
        <v>60</v>
      </c>
      <c r="K32" s="10">
        <f t="shared" si="1"/>
        <v>0</v>
      </c>
      <c r="L32" s="10">
        <f t="shared" si="2"/>
        <v>0</v>
      </c>
      <c r="M32" s="10"/>
      <c r="N32" s="10"/>
      <c r="O32" s="9"/>
      <c r="P32" s="11"/>
    </row>
    <row r="33" spans="1:16" s="1" customFormat="1" x14ac:dyDescent="0.3">
      <c r="A33" s="9"/>
      <c r="B33" s="7"/>
      <c r="C33" s="7"/>
      <c r="D33" s="7"/>
      <c r="E33" s="7"/>
      <c r="F33" s="10">
        <f t="shared" si="0"/>
        <v>0</v>
      </c>
      <c r="G33" s="10"/>
      <c r="H33" s="72">
        <f t="shared" si="3"/>
        <v>0</v>
      </c>
      <c r="I33" s="53"/>
      <c r="J33" s="70">
        <f t="shared" si="4"/>
        <v>60</v>
      </c>
      <c r="K33" s="10">
        <f t="shared" si="1"/>
        <v>0</v>
      </c>
      <c r="L33" s="10">
        <f t="shared" si="2"/>
        <v>0</v>
      </c>
      <c r="M33" s="10"/>
      <c r="N33" s="10"/>
      <c r="O33" s="9"/>
      <c r="P33" s="11"/>
    </row>
    <row r="34" spans="1:16" s="1" customFormat="1" x14ac:dyDescent="0.3">
      <c r="A34" s="9"/>
      <c r="B34" s="7"/>
      <c r="C34" s="7"/>
      <c r="D34" s="9"/>
      <c r="E34" s="7"/>
      <c r="F34" s="10">
        <f t="shared" si="0"/>
        <v>0</v>
      </c>
      <c r="G34" s="10"/>
      <c r="H34" s="72">
        <f t="shared" si="3"/>
        <v>0</v>
      </c>
      <c r="I34" s="53"/>
      <c r="J34" s="70">
        <f t="shared" si="4"/>
        <v>60</v>
      </c>
      <c r="K34" s="10">
        <f t="shared" si="1"/>
        <v>0</v>
      </c>
      <c r="L34" s="10">
        <f t="shared" si="2"/>
        <v>0</v>
      </c>
      <c r="M34" s="10"/>
      <c r="N34" s="10"/>
      <c r="O34" s="9"/>
      <c r="P34" s="11"/>
    </row>
    <row r="35" spans="1:16" s="1" customFormat="1" x14ac:dyDescent="0.3">
      <c r="A35" s="9"/>
      <c r="B35" s="9"/>
      <c r="C35" s="9"/>
      <c r="D35" s="7"/>
      <c r="E35" s="7"/>
      <c r="F35" s="10">
        <f t="shared" si="0"/>
        <v>0</v>
      </c>
      <c r="G35" s="10"/>
      <c r="H35" s="72">
        <f t="shared" si="3"/>
        <v>0</v>
      </c>
      <c r="I35" s="53"/>
      <c r="J35" s="70">
        <f t="shared" si="4"/>
        <v>60</v>
      </c>
      <c r="K35" s="10">
        <f t="shared" si="1"/>
        <v>0</v>
      </c>
      <c r="L35" s="10">
        <f t="shared" si="2"/>
        <v>0</v>
      </c>
      <c r="M35" s="10"/>
      <c r="N35" s="10"/>
      <c r="O35" s="9"/>
      <c r="P35" s="11"/>
    </row>
    <row r="36" spans="1:16" s="1" customFormat="1" x14ac:dyDescent="0.3">
      <c r="A36" s="9"/>
      <c r="B36" s="9"/>
      <c r="C36" s="9"/>
      <c r="D36" s="9"/>
      <c r="E36" s="7"/>
      <c r="F36" s="10">
        <f t="shared" si="0"/>
        <v>0</v>
      </c>
      <c r="G36" s="10"/>
      <c r="H36" s="72">
        <f t="shared" si="3"/>
        <v>0</v>
      </c>
      <c r="I36" s="53"/>
      <c r="J36" s="70">
        <f t="shared" si="4"/>
        <v>60</v>
      </c>
      <c r="K36" s="10">
        <f t="shared" si="1"/>
        <v>0</v>
      </c>
      <c r="L36" s="10">
        <f t="shared" si="2"/>
        <v>0</v>
      </c>
      <c r="M36" s="10"/>
      <c r="N36" s="10"/>
      <c r="O36" s="9"/>
      <c r="P36" s="11"/>
    </row>
    <row r="37" spans="1:16" s="1" customFormat="1" x14ac:dyDescent="0.3">
      <c r="A37" s="9"/>
      <c r="B37" s="9"/>
      <c r="C37" s="9"/>
      <c r="D37" s="9"/>
      <c r="E37" s="7"/>
      <c r="F37" s="10">
        <f t="shared" si="0"/>
        <v>0</v>
      </c>
      <c r="G37" s="10"/>
      <c r="H37" s="72">
        <f t="shared" si="3"/>
        <v>0</v>
      </c>
      <c r="I37" s="53"/>
      <c r="J37" s="70">
        <f t="shared" si="4"/>
        <v>60</v>
      </c>
      <c r="K37" s="10">
        <f t="shared" si="1"/>
        <v>0</v>
      </c>
      <c r="L37" s="10">
        <f t="shared" si="2"/>
        <v>0</v>
      </c>
      <c r="M37" s="10"/>
      <c r="N37" s="10"/>
      <c r="O37" s="9"/>
      <c r="P37" s="11"/>
    </row>
    <row r="38" spans="1:16" s="1" customFormat="1" x14ac:dyDescent="0.3">
      <c r="A38" s="9"/>
      <c r="B38" s="9"/>
      <c r="C38" s="9"/>
      <c r="D38" s="9"/>
      <c r="E38" s="7"/>
      <c r="F38" s="10">
        <f t="shared" si="0"/>
        <v>0</v>
      </c>
      <c r="G38" s="10"/>
      <c r="H38" s="72">
        <f t="shared" si="3"/>
        <v>0</v>
      </c>
      <c r="I38" s="53"/>
      <c r="J38" s="70">
        <f t="shared" si="4"/>
        <v>60</v>
      </c>
      <c r="K38" s="10">
        <f t="shared" si="1"/>
        <v>0</v>
      </c>
      <c r="L38" s="10">
        <f t="shared" si="2"/>
        <v>0</v>
      </c>
      <c r="M38" s="10"/>
      <c r="N38" s="10"/>
      <c r="O38" s="9"/>
      <c r="P38" s="11"/>
    </row>
    <row r="39" spans="1:16" s="1" customFormat="1" x14ac:dyDescent="0.3">
      <c r="A39" s="9"/>
      <c r="B39" s="9"/>
      <c r="C39" s="9"/>
      <c r="D39" s="9"/>
      <c r="E39" s="7"/>
      <c r="F39" s="10">
        <f t="shared" si="0"/>
        <v>0</v>
      </c>
      <c r="G39" s="10"/>
      <c r="H39" s="72">
        <f t="shared" si="3"/>
        <v>0</v>
      </c>
      <c r="I39" s="53"/>
      <c r="J39" s="70">
        <f t="shared" si="4"/>
        <v>60</v>
      </c>
      <c r="K39" s="10">
        <f t="shared" si="1"/>
        <v>0</v>
      </c>
      <c r="L39" s="10">
        <f t="shared" si="2"/>
        <v>0</v>
      </c>
      <c r="M39" s="10"/>
      <c r="N39" s="10"/>
      <c r="O39" s="9"/>
      <c r="P39" s="11"/>
    </row>
    <row r="40" spans="1:16" s="1" customFormat="1" x14ac:dyDescent="0.3">
      <c r="A40" s="9"/>
      <c r="B40" s="9"/>
      <c r="C40" s="9"/>
      <c r="D40" s="9"/>
      <c r="E40" s="9"/>
      <c r="F40" s="10">
        <f t="shared" si="0"/>
        <v>0</v>
      </c>
      <c r="G40" s="10"/>
      <c r="H40" s="72">
        <f t="shared" si="3"/>
        <v>0</v>
      </c>
      <c r="I40" s="53"/>
      <c r="J40" s="70">
        <f t="shared" si="4"/>
        <v>60</v>
      </c>
      <c r="K40" s="10">
        <f t="shared" si="1"/>
        <v>0</v>
      </c>
      <c r="L40" s="10">
        <f t="shared" si="2"/>
        <v>0</v>
      </c>
      <c r="M40" s="10"/>
      <c r="N40" s="10"/>
      <c r="O40" s="9"/>
      <c r="P40" s="11"/>
    </row>
    <row r="41" spans="1:16" s="1" customFormat="1" x14ac:dyDescent="0.3">
      <c r="A41" s="9"/>
      <c r="B41" s="9"/>
      <c r="C41" s="9"/>
      <c r="D41" s="9"/>
      <c r="E41" s="9"/>
      <c r="F41" s="10">
        <f t="shared" si="0"/>
        <v>0</v>
      </c>
      <c r="G41" s="10"/>
      <c r="H41" s="72">
        <f t="shared" si="3"/>
        <v>0</v>
      </c>
      <c r="I41" s="53"/>
      <c r="J41" s="70">
        <f t="shared" si="4"/>
        <v>60</v>
      </c>
      <c r="K41" s="10">
        <f t="shared" si="1"/>
        <v>0</v>
      </c>
      <c r="L41" s="10">
        <f t="shared" si="2"/>
        <v>0</v>
      </c>
      <c r="M41" s="10"/>
      <c r="N41" s="10"/>
      <c r="O41" s="9"/>
      <c r="P41" s="11"/>
    </row>
    <row r="42" spans="1:16" s="1" customFormat="1" x14ac:dyDescent="0.3">
      <c r="A42" s="9"/>
      <c r="B42" s="9"/>
      <c r="C42" s="9"/>
      <c r="D42" s="9"/>
      <c r="E42" s="9"/>
      <c r="F42" s="10">
        <f t="shared" si="0"/>
        <v>0</v>
      </c>
      <c r="G42" s="10"/>
      <c r="H42" s="72">
        <f t="shared" si="3"/>
        <v>0</v>
      </c>
      <c r="I42" s="53"/>
      <c r="J42" s="70">
        <f t="shared" si="4"/>
        <v>60</v>
      </c>
      <c r="K42" s="10">
        <f t="shared" si="1"/>
        <v>0</v>
      </c>
      <c r="L42" s="10">
        <f t="shared" si="2"/>
        <v>0</v>
      </c>
      <c r="M42" s="10"/>
      <c r="N42" s="10"/>
      <c r="O42" s="9"/>
      <c r="P42" s="11"/>
    </row>
    <row r="43" spans="1:16" s="1" customFormat="1" x14ac:dyDescent="0.3">
      <c r="A43" s="9"/>
      <c r="B43" s="9"/>
      <c r="C43" s="9"/>
      <c r="D43" s="9"/>
      <c r="E43" s="9"/>
      <c r="F43" s="10">
        <f t="shared" si="0"/>
        <v>0</v>
      </c>
      <c r="G43" s="10"/>
      <c r="H43" s="72">
        <f t="shared" si="3"/>
        <v>0</v>
      </c>
      <c r="I43" s="53"/>
      <c r="J43" s="70">
        <f t="shared" si="4"/>
        <v>60</v>
      </c>
      <c r="K43" s="10">
        <f t="shared" si="1"/>
        <v>0</v>
      </c>
      <c r="L43" s="10">
        <f t="shared" si="2"/>
        <v>0</v>
      </c>
      <c r="M43" s="10"/>
      <c r="N43" s="10"/>
      <c r="O43" s="9"/>
      <c r="P43" s="11"/>
    </row>
    <row r="44" spans="1:16" s="1" customFormat="1" x14ac:dyDescent="0.3">
      <c r="A44" s="9"/>
      <c r="B44" s="9"/>
      <c r="C44" s="9"/>
      <c r="D44" s="9"/>
      <c r="E44" s="9"/>
      <c r="F44" s="10">
        <f t="shared" si="0"/>
        <v>0</v>
      </c>
      <c r="G44" s="10"/>
      <c r="H44" s="72">
        <f t="shared" si="3"/>
        <v>0</v>
      </c>
      <c r="I44" s="53"/>
      <c r="J44" s="70">
        <f t="shared" si="4"/>
        <v>60</v>
      </c>
      <c r="K44" s="10">
        <f t="shared" si="1"/>
        <v>0</v>
      </c>
      <c r="L44" s="10">
        <f t="shared" si="2"/>
        <v>0</v>
      </c>
      <c r="M44" s="10"/>
      <c r="N44" s="10"/>
      <c r="O44" s="9"/>
      <c r="P44" s="11"/>
    </row>
    <row r="45" spans="1:16" s="1" customFormat="1" x14ac:dyDescent="0.3">
      <c r="A45" s="9"/>
      <c r="B45" s="9"/>
      <c r="C45" s="9"/>
      <c r="D45" s="9"/>
      <c r="E45" s="9"/>
      <c r="F45" s="10">
        <f t="shared" si="0"/>
        <v>0</v>
      </c>
      <c r="G45" s="10"/>
      <c r="H45" s="72">
        <f t="shared" si="3"/>
        <v>0</v>
      </c>
      <c r="I45" s="53"/>
      <c r="J45" s="70">
        <f t="shared" si="4"/>
        <v>60</v>
      </c>
      <c r="K45" s="10">
        <f t="shared" si="1"/>
        <v>0</v>
      </c>
      <c r="L45" s="10">
        <f t="shared" si="2"/>
        <v>0</v>
      </c>
      <c r="M45" s="10"/>
      <c r="N45" s="10"/>
      <c r="O45" s="9"/>
      <c r="P45" s="11"/>
    </row>
    <row r="46" spans="1:16" s="1" customFormat="1" x14ac:dyDescent="0.3">
      <c r="A46" s="9"/>
      <c r="B46" s="9"/>
      <c r="C46" s="9"/>
      <c r="D46" s="9"/>
      <c r="E46" s="9"/>
      <c r="F46" s="10">
        <f t="shared" si="0"/>
        <v>0</v>
      </c>
      <c r="G46" s="10"/>
      <c r="H46" s="72">
        <f t="shared" si="3"/>
        <v>0</v>
      </c>
      <c r="I46" s="53"/>
      <c r="J46" s="70">
        <f t="shared" si="4"/>
        <v>60</v>
      </c>
      <c r="K46" s="10">
        <f t="shared" si="1"/>
        <v>0</v>
      </c>
      <c r="L46" s="10">
        <f t="shared" si="2"/>
        <v>0</v>
      </c>
      <c r="M46" s="10"/>
      <c r="N46" s="10"/>
      <c r="O46" s="9"/>
      <c r="P46" s="11"/>
    </row>
    <row r="47" spans="1:16" s="1" customFormat="1" x14ac:dyDescent="0.3">
      <c r="A47" s="9"/>
      <c r="B47" s="9"/>
      <c r="C47" s="9"/>
      <c r="D47" s="9"/>
      <c r="E47" s="9"/>
      <c r="F47" s="10">
        <f t="shared" si="0"/>
        <v>0</v>
      </c>
      <c r="G47" s="10"/>
      <c r="H47" s="72">
        <f t="shared" si="3"/>
        <v>0</v>
      </c>
      <c r="I47" s="53"/>
      <c r="J47" s="70">
        <f t="shared" si="4"/>
        <v>60</v>
      </c>
      <c r="K47" s="10">
        <f t="shared" si="1"/>
        <v>0</v>
      </c>
      <c r="L47" s="10">
        <f t="shared" si="2"/>
        <v>0</v>
      </c>
      <c r="M47" s="10"/>
      <c r="N47" s="10"/>
      <c r="O47" s="9"/>
      <c r="P47" s="11"/>
    </row>
    <row r="48" spans="1:16" s="1" customFormat="1" x14ac:dyDescent="0.3">
      <c r="A48" s="9"/>
      <c r="B48" s="9"/>
      <c r="C48" s="9"/>
      <c r="D48" s="9"/>
      <c r="E48" s="9"/>
      <c r="F48" s="10">
        <f t="shared" si="0"/>
        <v>0</v>
      </c>
      <c r="G48" s="10"/>
      <c r="H48" s="72">
        <f t="shared" si="3"/>
        <v>0</v>
      </c>
      <c r="I48" s="53"/>
      <c r="J48" s="70">
        <f t="shared" si="4"/>
        <v>60</v>
      </c>
      <c r="K48" s="10">
        <f t="shared" si="1"/>
        <v>0</v>
      </c>
      <c r="L48" s="10">
        <f t="shared" si="2"/>
        <v>0</v>
      </c>
      <c r="M48" s="10"/>
      <c r="N48" s="10"/>
      <c r="O48" s="9"/>
      <c r="P48" s="11"/>
    </row>
    <row r="49" spans="1:16" s="1" customFormat="1" x14ac:dyDescent="0.3">
      <c r="A49" s="7"/>
      <c r="B49" s="7"/>
      <c r="C49" s="7"/>
      <c r="D49" s="7"/>
      <c r="E49" s="7"/>
      <c r="F49" s="14">
        <f t="shared" si="0"/>
        <v>0</v>
      </c>
      <c r="G49" s="14"/>
      <c r="H49" s="72">
        <f t="shared" si="3"/>
        <v>0</v>
      </c>
      <c r="I49" s="36"/>
      <c r="J49" s="70">
        <f t="shared" si="4"/>
        <v>60</v>
      </c>
      <c r="K49" s="14">
        <f t="shared" si="1"/>
        <v>0</v>
      </c>
      <c r="L49" s="14">
        <f t="shared" si="2"/>
        <v>0</v>
      </c>
      <c r="M49" s="14"/>
      <c r="N49" s="14"/>
      <c r="O49" s="9"/>
      <c r="P49" s="11"/>
    </row>
    <row r="50" spans="1:16" s="1" customFormat="1" x14ac:dyDescent="0.3">
      <c r="A50" s="7"/>
      <c r="B50" s="7"/>
      <c r="C50" s="7"/>
      <c r="D50" s="7"/>
      <c r="E50" s="7"/>
      <c r="F50" s="14">
        <f t="shared" si="0"/>
        <v>0</v>
      </c>
      <c r="G50" s="14"/>
      <c r="H50" s="72">
        <f t="shared" si="3"/>
        <v>0</v>
      </c>
      <c r="I50" s="36"/>
      <c r="J50" s="70">
        <f t="shared" si="4"/>
        <v>60</v>
      </c>
      <c r="K50" s="14">
        <f t="shared" si="1"/>
        <v>0</v>
      </c>
      <c r="L50" s="14">
        <f t="shared" si="2"/>
        <v>0</v>
      </c>
      <c r="M50" s="14"/>
      <c r="N50" s="14"/>
      <c r="O50" s="9"/>
      <c r="P50" s="11"/>
    </row>
    <row r="51" spans="1:16" s="1" customFormat="1" x14ac:dyDescent="0.3">
      <c r="A51" s="7"/>
      <c r="B51" s="7"/>
      <c r="C51" s="7"/>
      <c r="D51" s="7"/>
      <c r="E51" s="7"/>
      <c r="F51" s="14">
        <f t="shared" si="0"/>
        <v>0</v>
      </c>
      <c r="G51" s="14"/>
      <c r="H51" s="72">
        <f t="shared" si="3"/>
        <v>0</v>
      </c>
      <c r="I51" s="36"/>
      <c r="J51" s="70">
        <f t="shared" si="4"/>
        <v>60</v>
      </c>
      <c r="K51" s="14">
        <f t="shared" si="1"/>
        <v>0</v>
      </c>
      <c r="L51" s="14">
        <f t="shared" si="2"/>
        <v>0</v>
      </c>
      <c r="M51" s="14"/>
      <c r="N51" s="14"/>
      <c r="O51" s="9"/>
      <c r="P51" s="11"/>
    </row>
    <row r="52" spans="1:16" s="1" customFormat="1" x14ac:dyDescent="0.3">
      <c r="A52" s="7"/>
      <c r="B52" s="7"/>
      <c r="C52" s="7"/>
      <c r="D52" s="7"/>
      <c r="E52" s="7"/>
      <c r="F52" s="14">
        <f t="shared" si="0"/>
        <v>0</v>
      </c>
      <c r="G52" s="14"/>
      <c r="H52" s="72">
        <f t="shared" si="3"/>
        <v>0</v>
      </c>
      <c r="I52" s="36"/>
      <c r="J52" s="70">
        <f t="shared" si="4"/>
        <v>60</v>
      </c>
      <c r="K52" s="14">
        <f t="shared" si="1"/>
        <v>0</v>
      </c>
      <c r="L52" s="14">
        <f t="shared" si="2"/>
        <v>0</v>
      </c>
      <c r="M52" s="14"/>
      <c r="N52" s="14"/>
      <c r="O52" s="9"/>
      <c r="P52" s="11"/>
    </row>
    <row r="53" spans="1:16" s="1" customFormat="1" x14ac:dyDescent="0.3">
      <c r="A53" s="7"/>
      <c r="B53" s="7"/>
      <c r="C53" s="7"/>
      <c r="D53" s="7"/>
      <c r="E53" s="7"/>
      <c r="F53" s="14">
        <f t="shared" si="0"/>
        <v>0</v>
      </c>
      <c r="G53" s="14"/>
      <c r="H53" s="72">
        <f t="shared" si="3"/>
        <v>0</v>
      </c>
      <c r="I53" s="36"/>
      <c r="J53" s="70">
        <f t="shared" si="4"/>
        <v>60</v>
      </c>
      <c r="K53" s="14">
        <f t="shared" si="1"/>
        <v>0</v>
      </c>
      <c r="L53" s="14">
        <f t="shared" si="2"/>
        <v>0</v>
      </c>
      <c r="M53" s="14"/>
      <c r="N53" s="14"/>
      <c r="O53" s="9"/>
      <c r="P53" s="11"/>
    </row>
    <row r="54" spans="1:16" s="1" customFormat="1" x14ac:dyDescent="0.3">
      <c r="A54" s="7"/>
      <c r="B54" s="7"/>
      <c r="C54" s="7"/>
      <c r="D54" s="7"/>
      <c r="E54" s="7"/>
      <c r="F54" s="14">
        <f t="shared" si="0"/>
        <v>0</v>
      </c>
      <c r="G54" s="14"/>
      <c r="H54" s="72">
        <f t="shared" si="3"/>
        <v>0</v>
      </c>
      <c r="I54" s="36"/>
      <c r="J54" s="70">
        <f t="shared" si="4"/>
        <v>60</v>
      </c>
      <c r="K54" s="14">
        <f t="shared" si="1"/>
        <v>0</v>
      </c>
      <c r="L54" s="14">
        <f t="shared" si="2"/>
        <v>0</v>
      </c>
      <c r="M54" s="14"/>
      <c r="N54" s="14"/>
      <c r="O54" s="9"/>
      <c r="P54" s="11"/>
    </row>
    <row r="55" spans="1:16" s="1" customFormat="1" x14ac:dyDescent="0.3">
      <c r="A55" s="7"/>
      <c r="B55" s="7"/>
      <c r="C55" s="7"/>
      <c r="D55" s="7"/>
      <c r="E55" s="7"/>
      <c r="F55" s="14">
        <f t="shared" si="0"/>
        <v>0</v>
      </c>
      <c r="G55" s="14"/>
      <c r="H55" s="72">
        <f t="shared" si="3"/>
        <v>0</v>
      </c>
      <c r="I55" s="36"/>
      <c r="J55" s="70">
        <f t="shared" si="4"/>
        <v>60</v>
      </c>
      <c r="K55" s="14">
        <f t="shared" si="1"/>
        <v>0</v>
      </c>
      <c r="L55" s="14">
        <f t="shared" si="2"/>
        <v>0</v>
      </c>
      <c r="M55" s="14"/>
      <c r="N55" s="14"/>
      <c r="O55" s="9"/>
      <c r="P55" s="11"/>
    </row>
    <row r="56" spans="1:16" s="1" customFormat="1" x14ac:dyDescent="0.3">
      <c r="A56" s="7"/>
      <c r="B56" s="7"/>
      <c r="C56" s="7"/>
      <c r="D56" s="7"/>
      <c r="E56" s="7"/>
      <c r="F56" s="14">
        <f t="shared" si="0"/>
        <v>0</v>
      </c>
      <c r="G56" s="14"/>
      <c r="H56" s="72">
        <f t="shared" si="3"/>
        <v>0</v>
      </c>
      <c r="I56" s="36"/>
      <c r="J56" s="70">
        <f t="shared" si="4"/>
        <v>60</v>
      </c>
      <c r="K56" s="14">
        <f t="shared" si="1"/>
        <v>0</v>
      </c>
      <c r="L56" s="14">
        <f t="shared" si="2"/>
        <v>0</v>
      </c>
      <c r="M56" s="14"/>
      <c r="N56" s="14"/>
      <c r="O56" s="9"/>
      <c r="P56" s="11"/>
    </row>
    <row r="57" spans="1:16" s="1" customFormat="1" x14ac:dyDescent="0.3">
      <c r="A57" s="7"/>
      <c r="B57" s="7"/>
      <c r="C57" s="7"/>
      <c r="D57" s="7"/>
      <c r="E57" s="7"/>
      <c r="F57" s="14">
        <f t="shared" si="0"/>
        <v>0</v>
      </c>
      <c r="G57" s="14"/>
      <c r="H57" s="72">
        <f t="shared" si="3"/>
        <v>0</v>
      </c>
      <c r="I57" s="36"/>
      <c r="J57" s="70">
        <f t="shared" si="4"/>
        <v>60</v>
      </c>
      <c r="K57" s="14">
        <f t="shared" si="1"/>
        <v>0</v>
      </c>
      <c r="L57" s="14">
        <f t="shared" si="2"/>
        <v>0</v>
      </c>
      <c r="M57" s="14"/>
      <c r="N57" s="14"/>
      <c r="O57" s="9"/>
      <c r="P57" s="11"/>
    </row>
    <row r="58" spans="1:16" s="1" customFormat="1" x14ac:dyDescent="0.3">
      <c r="A58" s="7"/>
      <c r="B58" s="7"/>
      <c r="C58" s="7"/>
      <c r="D58" s="7"/>
      <c r="E58" s="7"/>
      <c r="F58" s="14">
        <f t="shared" si="0"/>
        <v>0</v>
      </c>
      <c r="G58" s="14"/>
      <c r="H58" s="72">
        <f t="shared" si="3"/>
        <v>0</v>
      </c>
      <c r="I58" s="36"/>
      <c r="J58" s="70">
        <f t="shared" si="4"/>
        <v>60</v>
      </c>
      <c r="K58" s="14">
        <f t="shared" si="1"/>
        <v>0</v>
      </c>
      <c r="L58" s="14">
        <f t="shared" si="2"/>
        <v>0</v>
      </c>
      <c r="M58" s="14"/>
      <c r="N58" s="14"/>
      <c r="O58" s="9"/>
      <c r="P58" s="11"/>
    </row>
    <row r="59" spans="1:16" s="1" customFormat="1" x14ac:dyDescent="0.3">
      <c r="A59" s="7"/>
      <c r="B59" s="7"/>
      <c r="C59" s="7"/>
      <c r="D59" s="7"/>
      <c r="E59" s="7"/>
      <c r="F59" s="14">
        <f t="shared" si="0"/>
        <v>0</v>
      </c>
      <c r="G59" s="14"/>
      <c r="H59" s="72">
        <f t="shared" si="3"/>
        <v>0</v>
      </c>
      <c r="I59" s="36"/>
      <c r="J59" s="70">
        <f t="shared" si="4"/>
        <v>60</v>
      </c>
      <c r="K59" s="14">
        <f t="shared" si="1"/>
        <v>0</v>
      </c>
      <c r="L59" s="14">
        <f t="shared" si="2"/>
        <v>0</v>
      </c>
      <c r="M59" s="14"/>
      <c r="N59" s="14"/>
      <c r="O59" s="9"/>
      <c r="P59" s="11"/>
    </row>
    <row r="60" spans="1:16" s="1" customFormat="1" x14ac:dyDescent="0.3">
      <c r="A60" s="7"/>
      <c r="B60" s="7"/>
      <c r="C60" s="7"/>
      <c r="D60" s="7"/>
      <c r="E60" s="7"/>
      <c r="F60" s="14">
        <f t="shared" si="0"/>
        <v>0</v>
      </c>
      <c r="G60" s="14"/>
      <c r="H60" s="72">
        <f t="shared" si="3"/>
        <v>0</v>
      </c>
      <c r="I60" s="36"/>
      <c r="J60" s="70">
        <f t="shared" si="4"/>
        <v>60</v>
      </c>
      <c r="K60" s="14">
        <f t="shared" si="1"/>
        <v>0</v>
      </c>
      <c r="L60" s="14">
        <f t="shared" si="2"/>
        <v>0</v>
      </c>
      <c r="M60" s="14"/>
      <c r="N60" s="14"/>
      <c r="O60" s="9"/>
      <c r="P60" s="11"/>
    </row>
    <row r="61" spans="1:16" s="1" customFormat="1" x14ac:dyDescent="0.3">
      <c r="A61" s="7"/>
      <c r="B61" s="7"/>
      <c r="C61" s="7"/>
      <c r="D61" s="7"/>
      <c r="E61" s="7"/>
      <c r="F61" s="14">
        <f t="shared" si="0"/>
        <v>0</v>
      </c>
      <c r="G61" s="14"/>
      <c r="H61" s="72">
        <f t="shared" si="3"/>
        <v>0</v>
      </c>
      <c r="I61" s="36"/>
      <c r="J61" s="70">
        <f t="shared" si="4"/>
        <v>60</v>
      </c>
      <c r="K61" s="14">
        <f t="shared" si="1"/>
        <v>0</v>
      </c>
      <c r="L61" s="14">
        <f t="shared" si="2"/>
        <v>0</v>
      </c>
      <c r="M61" s="14"/>
      <c r="N61" s="14"/>
      <c r="O61" s="9"/>
      <c r="P61" s="11"/>
    </row>
    <row r="62" spans="1:16" s="1" customFormat="1" x14ac:dyDescent="0.3">
      <c r="A62" s="7"/>
      <c r="B62" s="7"/>
      <c r="C62" s="7"/>
      <c r="D62" s="7"/>
      <c r="E62" s="7"/>
      <c r="F62" s="14">
        <f t="shared" si="0"/>
        <v>0</v>
      </c>
      <c r="G62" s="14"/>
      <c r="H62" s="72">
        <f t="shared" si="3"/>
        <v>0</v>
      </c>
      <c r="I62" s="36"/>
      <c r="J62" s="70">
        <f t="shared" si="4"/>
        <v>60</v>
      </c>
      <c r="K62" s="14">
        <f t="shared" si="1"/>
        <v>0</v>
      </c>
      <c r="L62" s="14">
        <f t="shared" si="2"/>
        <v>0</v>
      </c>
      <c r="M62" s="14"/>
      <c r="N62" s="14"/>
      <c r="O62" s="9"/>
      <c r="P62" s="11"/>
    </row>
    <row r="63" spans="1:16" s="1" customFormat="1" x14ac:dyDescent="0.3">
      <c r="A63" s="7"/>
      <c r="B63" s="7"/>
      <c r="C63" s="7"/>
      <c r="D63" s="7"/>
      <c r="E63" s="7"/>
      <c r="F63" s="14">
        <f t="shared" si="0"/>
        <v>0</v>
      </c>
      <c r="G63" s="14"/>
      <c r="H63" s="72">
        <f t="shared" si="3"/>
        <v>0</v>
      </c>
      <c r="I63" s="36"/>
      <c r="J63" s="70">
        <f t="shared" si="4"/>
        <v>60</v>
      </c>
      <c r="K63" s="14">
        <f t="shared" si="1"/>
        <v>0</v>
      </c>
      <c r="L63" s="14">
        <f t="shared" si="2"/>
        <v>0</v>
      </c>
      <c r="M63" s="7"/>
      <c r="N63" s="7"/>
      <c r="O63" s="12"/>
      <c r="P63" s="7"/>
    </row>
    <row r="64" spans="1:16" s="1" customFormat="1" x14ac:dyDescent="0.3">
      <c r="A64" s="7"/>
      <c r="B64" s="7"/>
      <c r="C64" s="7"/>
      <c r="D64" s="7"/>
      <c r="E64" s="7"/>
      <c r="F64" s="14">
        <f t="shared" si="0"/>
        <v>0</v>
      </c>
      <c r="G64" s="14"/>
      <c r="H64" s="72">
        <f t="shared" si="3"/>
        <v>0</v>
      </c>
      <c r="I64" s="36"/>
      <c r="J64" s="70">
        <f t="shared" si="4"/>
        <v>60</v>
      </c>
      <c r="K64" s="14">
        <f t="shared" si="1"/>
        <v>0</v>
      </c>
      <c r="L64" s="14">
        <f t="shared" si="2"/>
        <v>0</v>
      </c>
      <c r="M64" s="7"/>
      <c r="N64" s="7"/>
      <c r="O64" s="12"/>
      <c r="P64" s="7"/>
    </row>
    <row r="65" spans="1:16" s="1" customFormat="1" x14ac:dyDescent="0.3">
      <c r="A65" s="7"/>
      <c r="B65" s="7"/>
      <c r="C65" s="7"/>
      <c r="D65" s="7"/>
      <c r="E65" s="7"/>
      <c r="F65" s="14">
        <f t="shared" si="0"/>
        <v>0</v>
      </c>
      <c r="G65" s="14"/>
      <c r="H65" s="72">
        <f t="shared" si="3"/>
        <v>0</v>
      </c>
      <c r="I65" s="36"/>
      <c r="J65" s="70">
        <f t="shared" si="4"/>
        <v>60</v>
      </c>
      <c r="K65" s="14">
        <f t="shared" si="1"/>
        <v>0</v>
      </c>
      <c r="L65" s="14">
        <f t="shared" si="2"/>
        <v>0</v>
      </c>
      <c r="M65" s="7"/>
      <c r="N65" s="7"/>
      <c r="O65" s="12"/>
      <c r="P65" s="7"/>
    </row>
    <row r="66" spans="1:16" s="1" customFormat="1" x14ac:dyDescent="0.3">
      <c r="A66" s="7"/>
      <c r="B66" s="7"/>
      <c r="C66" s="7"/>
      <c r="D66" s="7"/>
      <c r="E66" s="7"/>
      <c r="F66" s="14">
        <f t="shared" si="0"/>
        <v>0</v>
      </c>
      <c r="G66" s="14"/>
      <c r="H66" s="72">
        <f t="shared" si="3"/>
        <v>0</v>
      </c>
      <c r="I66" s="36"/>
      <c r="J66" s="70">
        <f t="shared" si="4"/>
        <v>60</v>
      </c>
      <c r="K66" s="14">
        <f t="shared" si="1"/>
        <v>0</v>
      </c>
      <c r="L66" s="14">
        <f t="shared" si="2"/>
        <v>0</v>
      </c>
      <c r="M66" s="7"/>
      <c r="N66" s="7"/>
      <c r="O66" s="12"/>
      <c r="P66" s="7"/>
    </row>
    <row r="67" spans="1:16" s="1" customFormat="1" x14ac:dyDescent="0.3">
      <c r="A67" s="7"/>
      <c r="B67" s="7"/>
      <c r="C67" s="7"/>
      <c r="D67" s="7"/>
      <c r="E67" s="7"/>
      <c r="F67" s="14">
        <f t="shared" ref="F67:F68" si="5">SUM(G67:H67)</f>
        <v>0</v>
      </c>
      <c r="G67" s="14"/>
      <c r="H67" s="72">
        <f t="shared" si="3"/>
        <v>0</v>
      </c>
      <c r="I67" s="36"/>
      <c r="J67" s="70">
        <f t="shared" si="4"/>
        <v>60</v>
      </c>
      <c r="K67" s="14">
        <f t="shared" ref="K67:K68" si="6">G67*2%</f>
        <v>0</v>
      </c>
      <c r="L67" s="14">
        <f t="shared" ref="L67:L68" si="7">F67-K67</f>
        <v>0</v>
      </c>
      <c r="M67" s="7"/>
      <c r="N67" s="7"/>
      <c r="O67" s="12"/>
      <c r="P67" s="7"/>
    </row>
    <row r="68" spans="1:16" s="1" customFormat="1" x14ac:dyDescent="0.3">
      <c r="A68" s="7"/>
      <c r="B68" s="7"/>
      <c r="C68" s="7"/>
      <c r="D68" s="7"/>
      <c r="E68" s="7"/>
      <c r="F68" s="14">
        <f t="shared" si="5"/>
        <v>0</v>
      </c>
      <c r="G68" s="14"/>
      <c r="H68" s="72">
        <f t="shared" ref="H68" si="8">G68*18%</f>
        <v>0</v>
      </c>
      <c r="I68" s="36"/>
      <c r="J68" s="70">
        <f t="shared" ref="J68" si="9">I68+60</f>
        <v>60</v>
      </c>
      <c r="K68" s="14">
        <f t="shared" si="6"/>
        <v>0</v>
      </c>
      <c r="L68" s="14">
        <f t="shared" si="7"/>
        <v>0</v>
      </c>
      <c r="M68" s="7"/>
      <c r="N68" s="7"/>
      <c r="O68" s="7"/>
      <c r="P68" s="7"/>
    </row>
    <row r="70" spans="1:16" x14ac:dyDescent="0.3">
      <c r="J70" s="26">
        <f>F25*2%</f>
        <v>0</v>
      </c>
      <c r="K70" s="32">
        <f>G25*2%</f>
        <v>0</v>
      </c>
    </row>
  </sheetData>
  <hyperlinks>
    <hyperlink ref="A1" location="HOME!A1" display="HOME" xr:uid="{2CF25C87-526B-40CF-9D8A-C2A741961D70}"/>
    <hyperlink ref="B1" location="MONTHWISE!A1" display="Monthwise" xr:uid="{89CA4BE4-C05C-4048-805E-E868FAE0C6CB}"/>
    <hyperlink ref="C1" location="'GST-Monthwise'!A1" display="GST - Monthwise" xr:uid="{E772AF26-8968-4241-BF48-9593077A9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GST-Monthwise</vt:lpstr>
      <vt:lpstr>HOME</vt:lpstr>
      <vt:lpstr>Dial-Star</vt:lpstr>
      <vt:lpstr>Bizvin</vt:lpstr>
      <vt:lpstr>Bizvin Media</vt:lpstr>
      <vt:lpstr>FRODO Media</vt:lpstr>
      <vt:lpstr>Appmontize</vt:lpstr>
      <vt:lpstr>Silver-Push</vt:lpstr>
      <vt:lpstr>Quanta-Fi</vt:lpstr>
      <vt:lpstr>Brands-In-Motion</vt:lpstr>
      <vt:lpstr>THOUGHTPIXELS</vt:lpstr>
      <vt:lpstr>SVG+DGM</vt:lpstr>
      <vt:lpstr>SVG-INDIA</vt:lpstr>
      <vt:lpstr>Affle International</vt:lpstr>
      <vt:lpstr>Be-Digitech</vt:lpstr>
      <vt:lpstr>XAPADS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Zia Shaikh</dc:creator>
  <cp:lastModifiedBy>Zia Shaikh</cp:lastModifiedBy>
  <dcterms:created xsi:type="dcterms:W3CDTF">2016-08-24T08:35:44Z</dcterms:created>
  <dcterms:modified xsi:type="dcterms:W3CDTF">2025-12-02T07:57:23Z</dcterms:modified>
</cp:coreProperties>
</file>